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810" windowWidth="17955" windowHeight="10860" activeTab="1"/>
  </bookViews>
  <sheets>
    <sheet name="Title" sheetId="8" r:id="rId1"/>
    <sheet name="Capacity,Gen,Fuel" sheetId="2" r:id="rId2"/>
    <sheet name="Emissions" sheetId="6" r:id="rId3"/>
    <sheet name="WindCurtailment" sheetId="7" r:id="rId4"/>
  </sheets>
  <calcPr calcId="145621" calcMode="manual"/>
</workbook>
</file>

<file path=xl/calcChain.xml><?xml version="1.0" encoding="utf-8"?>
<calcChain xmlns="http://schemas.openxmlformats.org/spreadsheetml/2006/main">
  <c r="Z140" i="2" l="1"/>
  <c r="Z86" i="2" l="1"/>
  <c r="Z4" i="7" l="1"/>
  <c r="Z5" i="7"/>
  <c r="Z3" i="7"/>
  <c r="Z6" i="7" l="1"/>
  <c r="Z64" i="2"/>
  <c r="Z63" i="2"/>
  <c r="Z62" i="2"/>
  <c r="Z61" i="2"/>
  <c r="Z57" i="2"/>
  <c r="Z56" i="2"/>
  <c r="B250" i="2" l="1"/>
  <c r="B249" i="2"/>
  <c r="B248" i="2"/>
  <c r="B247" i="2"/>
  <c r="B246" i="2"/>
  <c r="B245" i="2"/>
  <c r="B244" i="2"/>
  <c r="B243" i="2"/>
  <c r="B242" i="2"/>
  <c r="B241" i="2"/>
  <c r="B240" i="2"/>
  <c r="B239" i="2"/>
  <c r="B238" i="2"/>
  <c r="B237" i="2"/>
  <c r="B236" i="2"/>
  <c r="B235" i="2"/>
  <c r="B234" i="2"/>
  <c r="B233" i="2"/>
  <c r="B232" i="2"/>
  <c r="B231" i="2"/>
  <c r="B230" i="2"/>
  <c r="B229" i="2"/>
  <c r="B228" i="2"/>
  <c r="B224" i="2"/>
  <c r="B223" i="2"/>
  <c r="B222" i="2"/>
  <c r="B221" i="2"/>
  <c r="B220" i="2"/>
  <c r="B219" i="2"/>
  <c r="B218" i="2"/>
  <c r="B217" i="2"/>
  <c r="B216" i="2"/>
  <c r="B215" i="2"/>
  <c r="B214" i="2"/>
  <c r="B213" i="2"/>
  <c r="B212" i="2"/>
  <c r="B211" i="2"/>
  <c r="B210" i="2"/>
  <c r="B209" i="2"/>
  <c r="B208" i="2"/>
  <c r="B207" i="2"/>
  <c r="B206" i="2"/>
  <c r="B205" i="2"/>
  <c r="B204" i="2"/>
  <c r="B203" i="2"/>
  <c r="B202" i="2"/>
  <c r="B197" i="2"/>
  <c r="B196" i="2"/>
  <c r="B195" i="2"/>
  <c r="B194" i="2"/>
  <c r="B192" i="2"/>
  <c r="B191" i="2"/>
  <c r="B190" i="2"/>
  <c r="B189" i="2"/>
  <c r="B188" i="2"/>
  <c r="B187" i="2"/>
  <c r="B186" i="2"/>
  <c r="B185" i="2"/>
  <c r="B184" i="2"/>
  <c r="B183" i="2"/>
  <c r="B182" i="2"/>
  <c r="B181" i="2"/>
  <c r="B180" i="2"/>
  <c r="B179" i="2"/>
  <c r="B178" i="2"/>
  <c r="B177" i="2"/>
  <c r="B176" i="2"/>
  <c r="B175" i="2"/>
  <c r="B171" i="2"/>
  <c r="B170" i="2"/>
  <c r="B169" i="2"/>
  <c r="B168" i="2"/>
  <c r="B167" i="2"/>
  <c r="B166" i="2"/>
  <c r="B165" i="2"/>
  <c r="B164" i="2"/>
  <c r="B163" i="2"/>
  <c r="B162" i="2"/>
  <c r="B161" i="2"/>
  <c r="B160" i="2"/>
  <c r="B159" i="2"/>
  <c r="B158" i="2"/>
  <c r="B157" i="2"/>
  <c r="B156" i="2"/>
  <c r="B155" i="2"/>
  <c r="B154" i="2"/>
  <c r="B153" i="2"/>
  <c r="B152" i="2"/>
  <c r="B151" i="2"/>
  <c r="B150" i="2"/>
  <c r="B149" i="2"/>
  <c r="AA251" i="2"/>
  <c r="AA250" i="2"/>
  <c r="Y250" i="2"/>
  <c r="X250" i="2"/>
  <c r="W250" i="2"/>
  <c r="V250" i="2"/>
  <c r="U250" i="2"/>
  <c r="T250" i="2"/>
  <c r="S250" i="2"/>
  <c r="R250" i="2"/>
  <c r="Q250" i="2"/>
  <c r="P250" i="2"/>
  <c r="O250" i="2"/>
  <c r="N250" i="2"/>
  <c r="M250" i="2"/>
  <c r="L250" i="2"/>
  <c r="K250" i="2"/>
  <c r="J250" i="2"/>
  <c r="I250" i="2"/>
  <c r="H250" i="2"/>
  <c r="G250" i="2"/>
  <c r="F250" i="2"/>
  <c r="E250" i="2"/>
  <c r="D250" i="2"/>
  <c r="C250" i="2"/>
  <c r="AA249" i="2"/>
  <c r="Y249" i="2"/>
  <c r="X249" i="2"/>
  <c r="W249" i="2"/>
  <c r="V249" i="2"/>
  <c r="U249" i="2"/>
  <c r="T249" i="2"/>
  <c r="S249" i="2"/>
  <c r="R249" i="2"/>
  <c r="Q249" i="2"/>
  <c r="P249" i="2"/>
  <c r="O249" i="2"/>
  <c r="N249" i="2"/>
  <c r="M249" i="2"/>
  <c r="L249" i="2"/>
  <c r="K249" i="2"/>
  <c r="J249" i="2"/>
  <c r="I249" i="2"/>
  <c r="H249" i="2"/>
  <c r="G249" i="2"/>
  <c r="F249" i="2"/>
  <c r="E249" i="2"/>
  <c r="D249" i="2"/>
  <c r="C249" i="2"/>
  <c r="AA248" i="2"/>
  <c r="Y248" i="2"/>
  <c r="X248" i="2"/>
  <c r="W248" i="2"/>
  <c r="V248" i="2"/>
  <c r="U248" i="2"/>
  <c r="T248" i="2"/>
  <c r="S248" i="2"/>
  <c r="R248" i="2"/>
  <c r="Q248" i="2"/>
  <c r="P248" i="2"/>
  <c r="O248" i="2"/>
  <c r="N248" i="2"/>
  <c r="M248" i="2"/>
  <c r="L248" i="2"/>
  <c r="K248" i="2"/>
  <c r="J248" i="2"/>
  <c r="I248" i="2"/>
  <c r="H248" i="2"/>
  <c r="G248" i="2"/>
  <c r="F248" i="2"/>
  <c r="E248" i="2"/>
  <c r="D248" i="2"/>
  <c r="C248" i="2"/>
  <c r="AA247" i="2"/>
  <c r="Y247" i="2"/>
  <c r="X247" i="2"/>
  <c r="W247" i="2"/>
  <c r="V247" i="2"/>
  <c r="U247" i="2"/>
  <c r="T247" i="2"/>
  <c r="S247" i="2"/>
  <c r="R247" i="2"/>
  <c r="Q247" i="2"/>
  <c r="P247" i="2"/>
  <c r="O247" i="2"/>
  <c r="N247" i="2"/>
  <c r="M247" i="2"/>
  <c r="L247" i="2"/>
  <c r="K247" i="2"/>
  <c r="J247" i="2"/>
  <c r="I247" i="2"/>
  <c r="H247" i="2"/>
  <c r="G247" i="2"/>
  <c r="F247" i="2"/>
  <c r="E247" i="2"/>
  <c r="D247" i="2"/>
  <c r="C247" i="2"/>
  <c r="AA246" i="2"/>
  <c r="Y246" i="2"/>
  <c r="X246" i="2"/>
  <c r="W246" i="2"/>
  <c r="V246" i="2"/>
  <c r="U246" i="2"/>
  <c r="T246" i="2"/>
  <c r="S246" i="2"/>
  <c r="R246" i="2"/>
  <c r="Q246" i="2"/>
  <c r="P246" i="2"/>
  <c r="O246" i="2"/>
  <c r="N246" i="2"/>
  <c r="M246" i="2"/>
  <c r="L246" i="2"/>
  <c r="K246" i="2"/>
  <c r="J246" i="2"/>
  <c r="I246" i="2"/>
  <c r="H246" i="2"/>
  <c r="G246" i="2"/>
  <c r="F246" i="2"/>
  <c r="E246" i="2"/>
  <c r="D246" i="2"/>
  <c r="C246" i="2"/>
  <c r="AA245" i="2"/>
  <c r="Y245" i="2"/>
  <c r="X245" i="2"/>
  <c r="W245" i="2"/>
  <c r="V245" i="2"/>
  <c r="U245" i="2"/>
  <c r="T245" i="2"/>
  <c r="S245" i="2"/>
  <c r="R245" i="2"/>
  <c r="Q245" i="2"/>
  <c r="P245" i="2"/>
  <c r="O245" i="2"/>
  <c r="N245" i="2"/>
  <c r="M245" i="2"/>
  <c r="L245" i="2"/>
  <c r="K245" i="2"/>
  <c r="J245" i="2"/>
  <c r="I245" i="2"/>
  <c r="H245" i="2"/>
  <c r="G245" i="2"/>
  <c r="F245" i="2"/>
  <c r="E245" i="2"/>
  <c r="D245" i="2"/>
  <c r="C245" i="2"/>
  <c r="AA244" i="2"/>
  <c r="Y244" i="2"/>
  <c r="X244" i="2"/>
  <c r="W244" i="2"/>
  <c r="V244" i="2"/>
  <c r="U244" i="2"/>
  <c r="T244" i="2"/>
  <c r="S244" i="2"/>
  <c r="R244" i="2"/>
  <c r="Q244" i="2"/>
  <c r="P244" i="2"/>
  <c r="O244" i="2"/>
  <c r="N244" i="2"/>
  <c r="M244" i="2"/>
  <c r="L244" i="2"/>
  <c r="K244" i="2"/>
  <c r="J244" i="2"/>
  <c r="I244" i="2"/>
  <c r="H244" i="2"/>
  <c r="G244" i="2"/>
  <c r="F244" i="2"/>
  <c r="E244" i="2"/>
  <c r="D244" i="2"/>
  <c r="C244" i="2"/>
  <c r="AA243" i="2"/>
  <c r="Y243" i="2"/>
  <c r="X243" i="2"/>
  <c r="W243" i="2"/>
  <c r="V243" i="2"/>
  <c r="U243" i="2"/>
  <c r="T243" i="2"/>
  <c r="S243" i="2"/>
  <c r="R243" i="2"/>
  <c r="Q243" i="2"/>
  <c r="P243" i="2"/>
  <c r="O243" i="2"/>
  <c r="N243" i="2"/>
  <c r="M243" i="2"/>
  <c r="L243" i="2"/>
  <c r="K243" i="2"/>
  <c r="J243" i="2"/>
  <c r="I243" i="2"/>
  <c r="H243" i="2"/>
  <c r="G243" i="2"/>
  <c r="F243" i="2"/>
  <c r="E243" i="2"/>
  <c r="D243" i="2"/>
  <c r="C243" i="2"/>
  <c r="AA242" i="2"/>
  <c r="Y242" i="2"/>
  <c r="X242" i="2"/>
  <c r="W242" i="2"/>
  <c r="V242" i="2"/>
  <c r="U242" i="2"/>
  <c r="T242" i="2"/>
  <c r="S242" i="2"/>
  <c r="R242" i="2"/>
  <c r="Q242" i="2"/>
  <c r="P242" i="2"/>
  <c r="O242" i="2"/>
  <c r="N242" i="2"/>
  <c r="M242" i="2"/>
  <c r="L242" i="2"/>
  <c r="K242" i="2"/>
  <c r="J242" i="2"/>
  <c r="I242" i="2"/>
  <c r="H242" i="2"/>
  <c r="G242" i="2"/>
  <c r="F242" i="2"/>
  <c r="E242" i="2"/>
  <c r="D242" i="2"/>
  <c r="C242" i="2"/>
  <c r="AA241" i="2"/>
  <c r="Y241" i="2"/>
  <c r="X241" i="2"/>
  <c r="W241" i="2"/>
  <c r="V241" i="2"/>
  <c r="U241" i="2"/>
  <c r="T241" i="2"/>
  <c r="S241" i="2"/>
  <c r="R241" i="2"/>
  <c r="Q241" i="2"/>
  <c r="P241" i="2"/>
  <c r="O241" i="2"/>
  <c r="N241" i="2"/>
  <c r="M241" i="2"/>
  <c r="L241" i="2"/>
  <c r="K241" i="2"/>
  <c r="J241" i="2"/>
  <c r="I241" i="2"/>
  <c r="H241" i="2"/>
  <c r="G241" i="2"/>
  <c r="F241" i="2"/>
  <c r="E241" i="2"/>
  <c r="D241" i="2"/>
  <c r="C241" i="2"/>
  <c r="AA240" i="2"/>
  <c r="Y240" i="2"/>
  <c r="X240" i="2"/>
  <c r="W240" i="2"/>
  <c r="V240" i="2"/>
  <c r="U240" i="2"/>
  <c r="T240" i="2"/>
  <c r="S240" i="2"/>
  <c r="R240" i="2"/>
  <c r="Q240" i="2"/>
  <c r="P240" i="2"/>
  <c r="O240" i="2"/>
  <c r="N240" i="2"/>
  <c r="M240" i="2"/>
  <c r="L240" i="2"/>
  <c r="K240" i="2"/>
  <c r="J240" i="2"/>
  <c r="I240" i="2"/>
  <c r="H240" i="2"/>
  <c r="G240" i="2"/>
  <c r="F240" i="2"/>
  <c r="E240" i="2"/>
  <c r="D240" i="2"/>
  <c r="C240" i="2"/>
  <c r="AA239" i="2"/>
  <c r="Y239" i="2"/>
  <c r="X239" i="2"/>
  <c r="W239" i="2"/>
  <c r="V239" i="2"/>
  <c r="U239" i="2"/>
  <c r="T239" i="2"/>
  <c r="S239" i="2"/>
  <c r="R239" i="2"/>
  <c r="Q239" i="2"/>
  <c r="P239" i="2"/>
  <c r="O239" i="2"/>
  <c r="N239" i="2"/>
  <c r="M239" i="2"/>
  <c r="L239" i="2"/>
  <c r="K239" i="2"/>
  <c r="J239" i="2"/>
  <c r="I239" i="2"/>
  <c r="H239" i="2"/>
  <c r="G239" i="2"/>
  <c r="F239" i="2"/>
  <c r="E239" i="2"/>
  <c r="D239" i="2"/>
  <c r="C239" i="2"/>
  <c r="AA238" i="2"/>
  <c r="Y238" i="2"/>
  <c r="X238" i="2"/>
  <c r="W238" i="2"/>
  <c r="V238" i="2"/>
  <c r="U238" i="2"/>
  <c r="T238" i="2"/>
  <c r="S238" i="2"/>
  <c r="R238" i="2"/>
  <c r="Q238" i="2"/>
  <c r="P238" i="2"/>
  <c r="O238" i="2"/>
  <c r="N238" i="2"/>
  <c r="M238" i="2"/>
  <c r="L238" i="2"/>
  <c r="K238" i="2"/>
  <c r="J238" i="2"/>
  <c r="I238" i="2"/>
  <c r="H238" i="2"/>
  <c r="G238" i="2"/>
  <c r="F238" i="2"/>
  <c r="E238" i="2"/>
  <c r="D238" i="2"/>
  <c r="C238" i="2"/>
  <c r="AA237" i="2"/>
  <c r="Y237" i="2"/>
  <c r="X237" i="2"/>
  <c r="W237" i="2"/>
  <c r="V237" i="2"/>
  <c r="U237" i="2"/>
  <c r="T237" i="2"/>
  <c r="S237" i="2"/>
  <c r="R237" i="2"/>
  <c r="Q237" i="2"/>
  <c r="P237" i="2"/>
  <c r="O237" i="2"/>
  <c r="N237" i="2"/>
  <c r="M237" i="2"/>
  <c r="L237" i="2"/>
  <c r="K237" i="2"/>
  <c r="J237" i="2"/>
  <c r="I237" i="2"/>
  <c r="H237" i="2"/>
  <c r="G237" i="2"/>
  <c r="F237" i="2"/>
  <c r="E237" i="2"/>
  <c r="D237" i="2"/>
  <c r="C237" i="2"/>
  <c r="AA236" i="2"/>
  <c r="Y236" i="2"/>
  <c r="X236" i="2"/>
  <c r="W236" i="2"/>
  <c r="V236" i="2"/>
  <c r="U236" i="2"/>
  <c r="T236" i="2"/>
  <c r="S236" i="2"/>
  <c r="R236" i="2"/>
  <c r="Q236" i="2"/>
  <c r="P236" i="2"/>
  <c r="O236" i="2"/>
  <c r="N236" i="2"/>
  <c r="M236" i="2"/>
  <c r="L236" i="2"/>
  <c r="K236" i="2"/>
  <c r="J236" i="2"/>
  <c r="I236" i="2"/>
  <c r="H236" i="2"/>
  <c r="G236" i="2"/>
  <c r="F236" i="2"/>
  <c r="E236" i="2"/>
  <c r="D236" i="2"/>
  <c r="C236" i="2"/>
  <c r="AA235" i="2"/>
  <c r="Y235" i="2"/>
  <c r="X235" i="2"/>
  <c r="W235" i="2"/>
  <c r="V235" i="2"/>
  <c r="U235" i="2"/>
  <c r="T235" i="2"/>
  <c r="S235" i="2"/>
  <c r="R235" i="2"/>
  <c r="Q235" i="2"/>
  <c r="P235" i="2"/>
  <c r="O235" i="2"/>
  <c r="N235" i="2"/>
  <c r="M235" i="2"/>
  <c r="L235" i="2"/>
  <c r="K235" i="2"/>
  <c r="J235" i="2"/>
  <c r="I235" i="2"/>
  <c r="H235" i="2"/>
  <c r="G235" i="2"/>
  <c r="F235" i="2"/>
  <c r="E235" i="2"/>
  <c r="D235" i="2"/>
  <c r="C235" i="2"/>
  <c r="AA234" i="2"/>
  <c r="Y234" i="2"/>
  <c r="X234" i="2"/>
  <c r="W234" i="2"/>
  <c r="V234" i="2"/>
  <c r="U234" i="2"/>
  <c r="T234" i="2"/>
  <c r="S234" i="2"/>
  <c r="R234" i="2"/>
  <c r="Q234" i="2"/>
  <c r="P234" i="2"/>
  <c r="O234" i="2"/>
  <c r="N234" i="2"/>
  <c r="M234" i="2"/>
  <c r="L234" i="2"/>
  <c r="K234" i="2"/>
  <c r="J234" i="2"/>
  <c r="I234" i="2"/>
  <c r="H234" i="2"/>
  <c r="G234" i="2"/>
  <c r="F234" i="2"/>
  <c r="E234" i="2"/>
  <c r="D234" i="2"/>
  <c r="C234" i="2"/>
  <c r="AA233" i="2"/>
  <c r="Y233" i="2"/>
  <c r="X233" i="2"/>
  <c r="W233" i="2"/>
  <c r="V233" i="2"/>
  <c r="U233" i="2"/>
  <c r="T233" i="2"/>
  <c r="S233" i="2"/>
  <c r="R233" i="2"/>
  <c r="Q233" i="2"/>
  <c r="P233" i="2"/>
  <c r="O233" i="2"/>
  <c r="N233" i="2"/>
  <c r="M233" i="2"/>
  <c r="L233" i="2"/>
  <c r="K233" i="2"/>
  <c r="J233" i="2"/>
  <c r="I233" i="2"/>
  <c r="H233" i="2"/>
  <c r="G233" i="2"/>
  <c r="F233" i="2"/>
  <c r="E233" i="2"/>
  <c r="D233" i="2"/>
  <c r="C233" i="2"/>
  <c r="AA232" i="2"/>
  <c r="Y232" i="2"/>
  <c r="X232" i="2"/>
  <c r="W232" i="2"/>
  <c r="V232" i="2"/>
  <c r="U232" i="2"/>
  <c r="T232" i="2"/>
  <c r="S232" i="2"/>
  <c r="R232" i="2"/>
  <c r="Q232" i="2"/>
  <c r="P232" i="2"/>
  <c r="O232" i="2"/>
  <c r="N232" i="2"/>
  <c r="M232" i="2"/>
  <c r="L232" i="2"/>
  <c r="K232" i="2"/>
  <c r="J232" i="2"/>
  <c r="I232" i="2"/>
  <c r="H232" i="2"/>
  <c r="G232" i="2"/>
  <c r="F232" i="2"/>
  <c r="E232" i="2"/>
  <c r="D232" i="2"/>
  <c r="C232" i="2"/>
  <c r="AA231" i="2"/>
  <c r="Y231" i="2"/>
  <c r="X231" i="2"/>
  <c r="W231" i="2"/>
  <c r="V231" i="2"/>
  <c r="U231" i="2"/>
  <c r="T231" i="2"/>
  <c r="S231" i="2"/>
  <c r="R231" i="2"/>
  <c r="Q231" i="2"/>
  <c r="P231" i="2"/>
  <c r="O231" i="2"/>
  <c r="N231" i="2"/>
  <c r="M231" i="2"/>
  <c r="L231" i="2"/>
  <c r="K231" i="2"/>
  <c r="J231" i="2"/>
  <c r="I231" i="2"/>
  <c r="H231" i="2"/>
  <c r="G231" i="2"/>
  <c r="F231" i="2"/>
  <c r="E231" i="2"/>
  <c r="D231" i="2"/>
  <c r="C231" i="2"/>
  <c r="AA230" i="2"/>
  <c r="Y230" i="2"/>
  <c r="X230" i="2"/>
  <c r="W230" i="2"/>
  <c r="V230" i="2"/>
  <c r="U230" i="2"/>
  <c r="T230" i="2"/>
  <c r="S230" i="2"/>
  <c r="R230" i="2"/>
  <c r="Q230" i="2"/>
  <c r="P230" i="2"/>
  <c r="O230" i="2"/>
  <c r="N230" i="2"/>
  <c r="M230" i="2"/>
  <c r="L230" i="2"/>
  <c r="K230" i="2"/>
  <c r="J230" i="2"/>
  <c r="I230" i="2"/>
  <c r="H230" i="2"/>
  <c r="G230" i="2"/>
  <c r="F230" i="2"/>
  <c r="E230" i="2"/>
  <c r="D230" i="2"/>
  <c r="C230" i="2"/>
  <c r="AA229" i="2"/>
  <c r="Y229" i="2"/>
  <c r="X229" i="2"/>
  <c r="W229" i="2"/>
  <c r="V229" i="2"/>
  <c r="U229" i="2"/>
  <c r="T229" i="2"/>
  <c r="S229" i="2"/>
  <c r="R229" i="2"/>
  <c r="Q229" i="2"/>
  <c r="P229" i="2"/>
  <c r="O229" i="2"/>
  <c r="N229" i="2"/>
  <c r="M229" i="2"/>
  <c r="L229" i="2"/>
  <c r="K229" i="2"/>
  <c r="J229" i="2"/>
  <c r="I229" i="2"/>
  <c r="H229" i="2"/>
  <c r="G229" i="2"/>
  <c r="F229" i="2"/>
  <c r="E229" i="2"/>
  <c r="D229" i="2"/>
  <c r="C229" i="2"/>
  <c r="AA228" i="2"/>
  <c r="Y228" i="2"/>
  <c r="X228" i="2"/>
  <c r="W228" i="2"/>
  <c r="V228" i="2"/>
  <c r="U228" i="2"/>
  <c r="T228" i="2"/>
  <c r="S228" i="2"/>
  <c r="R228" i="2"/>
  <c r="Q228" i="2"/>
  <c r="P228" i="2"/>
  <c r="O228" i="2"/>
  <c r="N228" i="2"/>
  <c r="M228" i="2"/>
  <c r="L228" i="2"/>
  <c r="K228" i="2"/>
  <c r="J228" i="2"/>
  <c r="I228" i="2"/>
  <c r="H228" i="2"/>
  <c r="G228" i="2"/>
  <c r="F228" i="2"/>
  <c r="E228" i="2"/>
  <c r="D228" i="2"/>
  <c r="C228" i="2"/>
  <c r="AA225" i="2"/>
  <c r="AA224" i="2"/>
  <c r="Y224" i="2"/>
  <c r="X224" i="2"/>
  <c r="W224" i="2"/>
  <c r="V224" i="2"/>
  <c r="U224" i="2"/>
  <c r="T224" i="2"/>
  <c r="S224" i="2"/>
  <c r="R224" i="2"/>
  <c r="Q224" i="2"/>
  <c r="P224" i="2"/>
  <c r="O224" i="2"/>
  <c r="N224" i="2"/>
  <c r="M224" i="2"/>
  <c r="L224" i="2"/>
  <c r="K224" i="2"/>
  <c r="J224" i="2"/>
  <c r="I224" i="2"/>
  <c r="H224" i="2"/>
  <c r="G224" i="2"/>
  <c r="F224" i="2"/>
  <c r="E224" i="2"/>
  <c r="D224" i="2"/>
  <c r="C224" i="2"/>
  <c r="AA223" i="2"/>
  <c r="Y223" i="2"/>
  <c r="X223" i="2"/>
  <c r="W223" i="2"/>
  <c r="V223" i="2"/>
  <c r="U223" i="2"/>
  <c r="T223" i="2"/>
  <c r="S223" i="2"/>
  <c r="R223" i="2"/>
  <c r="Q223" i="2"/>
  <c r="P223" i="2"/>
  <c r="O223" i="2"/>
  <c r="N223" i="2"/>
  <c r="M223" i="2"/>
  <c r="L223" i="2"/>
  <c r="K223" i="2"/>
  <c r="J223" i="2"/>
  <c r="I223" i="2"/>
  <c r="H223" i="2"/>
  <c r="G223" i="2"/>
  <c r="F223" i="2"/>
  <c r="E223" i="2"/>
  <c r="D223" i="2"/>
  <c r="C223" i="2"/>
  <c r="AA222" i="2"/>
  <c r="Y222" i="2"/>
  <c r="X222" i="2"/>
  <c r="W222" i="2"/>
  <c r="V222" i="2"/>
  <c r="U222" i="2"/>
  <c r="T222" i="2"/>
  <c r="S222" i="2"/>
  <c r="R222" i="2"/>
  <c r="Q222" i="2"/>
  <c r="P222" i="2"/>
  <c r="O222" i="2"/>
  <c r="N222" i="2"/>
  <c r="M222" i="2"/>
  <c r="L222" i="2"/>
  <c r="K222" i="2"/>
  <c r="J222" i="2"/>
  <c r="I222" i="2"/>
  <c r="H222" i="2"/>
  <c r="G222" i="2"/>
  <c r="F222" i="2"/>
  <c r="E222" i="2"/>
  <c r="D222" i="2"/>
  <c r="C222" i="2"/>
  <c r="AA221" i="2"/>
  <c r="Y221" i="2"/>
  <c r="X221" i="2"/>
  <c r="W221" i="2"/>
  <c r="V221" i="2"/>
  <c r="U221" i="2"/>
  <c r="T221" i="2"/>
  <c r="S221" i="2"/>
  <c r="R221" i="2"/>
  <c r="Q221" i="2"/>
  <c r="P221" i="2"/>
  <c r="O221" i="2"/>
  <c r="N221" i="2"/>
  <c r="M221" i="2"/>
  <c r="L221" i="2"/>
  <c r="K221" i="2"/>
  <c r="J221" i="2"/>
  <c r="I221" i="2"/>
  <c r="H221" i="2"/>
  <c r="G221" i="2"/>
  <c r="F221" i="2"/>
  <c r="E221" i="2"/>
  <c r="D221" i="2"/>
  <c r="C221" i="2"/>
  <c r="AA220" i="2"/>
  <c r="Y220" i="2"/>
  <c r="X220" i="2"/>
  <c r="W220" i="2"/>
  <c r="V220" i="2"/>
  <c r="U220" i="2"/>
  <c r="T220" i="2"/>
  <c r="S220" i="2"/>
  <c r="R220" i="2"/>
  <c r="Q220" i="2"/>
  <c r="P220" i="2"/>
  <c r="O220" i="2"/>
  <c r="N220" i="2"/>
  <c r="M220" i="2"/>
  <c r="L220" i="2"/>
  <c r="K220" i="2"/>
  <c r="J220" i="2"/>
  <c r="I220" i="2"/>
  <c r="H220" i="2"/>
  <c r="G220" i="2"/>
  <c r="F220" i="2"/>
  <c r="E220" i="2"/>
  <c r="D220" i="2"/>
  <c r="C220" i="2"/>
  <c r="AA219" i="2"/>
  <c r="Y219" i="2"/>
  <c r="X219" i="2"/>
  <c r="W219" i="2"/>
  <c r="V219" i="2"/>
  <c r="U219" i="2"/>
  <c r="T219" i="2"/>
  <c r="S219" i="2"/>
  <c r="R219" i="2"/>
  <c r="Q219" i="2"/>
  <c r="P219" i="2"/>
  <c r="O219" i="2"/>
  <c r="N219" i="2"/>
  <c r="M219" i="2"/>
  <c r="L219" i="2"/>
  <c r="K219" i="2"/>
  <c r="J219" i="2"/>
  <c r="I219" i="2"/>
  <c r="H219" i="2"/>
  <c r="G219" i="2"/>
  <c r="F219" i="2"/>
  <c r="E219" i="2"/>
  <c r="D219" i="2"/>
  <c r="C219" i="2"/>
  <c r="AA218" i="2"/>
  <c r="Y218" i="2"/>
  <c r="X218" i="2"/>
  <c r="W218" i="2"/>
  <c r="V218" i="2"/>
  <c r="U218" i="2"/>
  <c r="T218" i="2"/>
  <c r="S218" i="2"/>
  <c r="R218" i="2"/>
  <c r="Q218" i="2"/>
  <c r="P218" i="2"/>
  <c r="O218" i="2"/>
  <c r="N218" i="2"/>
  <c r="M218" i="2"/>
  <c r="L218" i="2"/>
  <c r="K218" i="2"/>
  <c r="J218" i="2"/>
  <c r="I218" i="2"/>
  <c r="H218" i="2"/>
  <c r="G218" i="2"/>
  <c r="F218" i="2"/>
  <c r="E218" i="2"/>
  <c r="D218" i="2"/>
  <c r="C218" i="2"/>
  <c r="AA217" i="2"/>
  <c r="Y217" i="2"/>
  <c r="X217" i="2"/>
  <c r="W217" i="2"/>
  <c r="V217" i="2"/>
  <c r="U217" i="2"/>
  <c r="T217" i="2"/>
  <c r="S217" i="2"/>
  <c r="R217" i="2"/>
  <c r="Q217" i="2"/>
  <c r="P217" i="2"/>
  <c r="O217" i="2"/>
  <c r="N217" i="2"/>
  <c r="M217" i="2"/>
  <c r="L217" i="2"/>
  <c r="K217" i="2"/>
  <c r="J217" i="2"/>
  <c r="I217" i="2"/>
  <c r="H217" i="2"/>
  <c r="G217" i="2"/>
  <c r="F217" i="2"/>
  <c r="E217" i="2"/>
  <c r="D217" i="2"/>
  <c r="C217" i="2"/>
  <c r="AA216" i="2"/>
  <c r="Y216" i="2"/>
  <c r="X216" i="2"/>
  <c r="W216" i="2"/>
  <c r="V216" i="2"/>
  <c r="U216" i="2"/>
  <c r="T216" i="2"/>
  <c r="S216" i="2"/>
  <c r="R216" i="2"/>
  <c r="Q216" i="2"/>
  <c r="P216" i="2"/>
  <c r="O216" i="2"/>
  <c r="N216" i="2"/>
  <c r="M216" i="2"/>
  <c r="L216" i="2"/>
  <c r="K216" i="2"/>
  <c r="J216" i="2"/>
  <c r="I216" i="2"/>
  <c r="H216" i="2"/>
  <c r="G216" i="2"/>
  <c r="F216" i="2"/>
  <c r="E216" i="2"/>
  <c r="D216" i="2"/>
  <c r="C216" i="2"/>
  <c r="AA215" i="2"/>
  <c r="Y215" i="2"/>
  <c r="X215" i="2"/>
  <c r="W215" i="2"/>
  <c r="V215" i="2"/>
  <c r="U215" i="2"/>
  <c r="T215" i="2"/>
  <c r="S215" i="2"/>
  <c r="R215" i="2"/>
  <c r="Q215" i="2"/>
  <c r="P215" i="2"/>
  <c r="O215" i="2"/>
  <c r="N215" i="2"/>
  <c r="M215" i="2"/>
  <c r="L215" i="2"/>
  <c r="K215" i="2"/>
  <c r="J215" i="2"/>
  <c r="I215" i="2"/>
  <c r="H215" i="2"/>
  <c r="G215" i="2"/>
  <c r="F215" i="2"/>
  <c r="E215" i="2"/>
  <c r="D215" i="2"/>
  <c r="C215" i="2"/>
  <c r="AA214" i="2"/>
  <c r="Y214" i="2"/>
  <c r="X214" i="2"/>
  <c r="W214" i="2"/>
  <c r="V214" i="2"/>
  <c r="U214" i="2"/>
  <c r="T214" i="2"/>
  <c r="S214" i="2"/>
  <c r="R214" i="2"/>
  <c r="Q214" i="2"/>
  <c r="P214" i="2"/>
  <c r="O214" i="2"/>
  <c r="N214" i="2"/>
  <c r="M214" i="2"/>
  <c r="L214" i="2"/>
  <c r="K214" i="2"/>
  <c r="J214" i="2"/>
  <c r="I214" i="2"/>
  <c r="H214" i="2"/>
  <c r="G214" i="2"/>
  <c r="F214" i="2"/>
  <c r="E214" i="2"/>
  <c r="D214" i="2"/>
  <c r="C214" i="2"/>
  <c r="AA213" i="2"/>
  <c r="Y213" i="2"/>
  <c r="X213" i="2"/>
  <c r="W213" i="2"/>
  <c r="V213" i="2"/>
  <c r="U213" i="2"/>
  <c r="T213" i="2"/>
  <c r="S213" i="2"/>
  <c r="R213" i="2"/>
  <c r="Q213" i="2"/>
  <c r="P213" i="2"/>
  <c r="O213" i="2"/>
  <c r="N213" i="2"/>
  <c r="M213" i="2"/>
  <c r="L213" i="2"/>
  <c r="K213" i="2"/>
  <c r="J213" i="2"/>
  <c r="I213" i="2"/>
  <c r="H213" i="2"/>
  <c r="G213" i="2"/>
  <c r="F213" i="2"/>
  <c r="E213" i="2"/>
  <c r="D213" i="2"/>
  <c r="C213" i="2"/>
  <c r="AA212" i="2"/>
  <c r="Y212" i="2"/>
  <c r="X212" i="2"/>
  <c r="W212" i="2"/>
  <c r="V212" i="2"/>
  <c r="U212" i="2"/>
  <c r="T212" i="2"/>
  <c r="S212" i="2"/>
  <c r="R212" i="2"/>
  <c r="Q212" i="2"/>
  <c r="P212" i="2"/>
  <c r="O212" i="2"/>
  <c r="N212" i="2"/>
  <c r="M212" i="2"/>
  <c r="L212" i="2"/>
  <c r="K212" i="2"/>
  <c r="J212" i="2"/>
  <c r="I212" i="2"/>
  <c r="H212" i="2"/>
  <c r="G212" i="2"/>
  <c r="F212" i="2"/>
  <c r="E212" i="2"/>
  <c r="D212" i="2"/>
  <c r="C212" i="2"/>
  <c r="AA211" i="2"/>
  <c r="Y211" i="2"/>
  <c r="X211" i="2"/>
  <c r="W211" i="2"/>
  <c r="V211" i="2"/>
  <c r="U211" i="2"/>
  <c r="T211" i="2"/>
  <c r="S211" i="2"/>
  <c r="R211" i="2"/>
  <c r="Q211" i="2"/>
  <c r="P211" i="2"/>
  <c r="O211" i="2"/>
  <c r="N211" i="2"/>
  <c r="M211" i="2"/>
  <c r="L211" i="2"/>
  <c r="K211" i="2"/>
  <c r="J211" i="2"/>
  <c r="I211" i="2"/>
  <c r="H211" i="2"/>
  <c r="G211" i="2"/>
  <c r="F211" i="2"/>
  <c r="E211" i="2"/>
  <c r="D211" i="2"/>
  <c r="C211" i="2"/>
  <c r="AA210" i="2"/>
  <c r="Y210" i="2"/>
  <c r="X210" i="2"/>
  <c r="W210" i="2"/>
  <c r="V210" i="2"/>
  <c r="U210" i="2"/>
  <c r="T210" i="2"/>
  <c r="S210" i="2"/>
  <c r="R210" i="2"/>
  <c r="Q210" i="2"/>
  <c r="P210" i="2"/>
  <c r="O210" i="2"/>
  <c r="N210" i="2"/>
  <c r="M210" i="2"/>
  <c r="L210" i="2"/>
  <c r="K210" i="2"/>
  <c r="J210" i="2"/>
  <c r="I210" i="2"/>
  <c r="H210" i="2"/>
  <c r="G210" i="2"/>
  <c r="F210" i="2"/>
  <c r="E210" i="2"/>
  <c r="D210" i="2"/>
  <c r="C210" i="2"/>
  <c r="AA209" i="2"/>
  <c r="Y209" i="2"/>
  <c r="X209" i="2"/>
  <c r="W209" i="2"/>
  <c r="V209" i="2"/>
  <c r="U209" i="2"/>
  <c r="T209" i="2"/>
  <c r="S209" i="2"/>
  <c r="R209" i="2"/>
  <c r="Q209" i="2"/>
  <c r="P209" i="2"/>
  <c r="O209" i="2"/>
  <c r="N209" i="2"/>
  <c r="M209" i="2"/>
  <c r="L209" i="2"/>
  <c r="K209" i="2"/>
  <c r="J209" i="2"/>
  <c r="I209" i="2"/>
  <c r="H209" i="2"/>
  <c r="G209" i="2"/>
  <c r="F209" i="2"/>
  <c r="E209" i="2"/>
  <c r="D209" i="2"/>
  <c r="C209" i="2"/>
  <c r="AA208" i="2"/>
  <c r="Y208" i="2"/>
  <c r="X208" i="2"/>
  <c r="W208" i="2"/>
  <c r="V208" i="2"/>
  <c r="U208" i="2"/>
  <c r="T208" i="2"/>
  <c r="S208" i="2"/>
  <c r="R208" i="2"/>
  <c r="Q208" i="2"/>
  <c r="P208" i="2"/>
  <c r="O208" i="2"/>
  <c r="N208" i="2"/>
  <c r="M208" i="2"/>
  <c r="L208" i="2"/>
  <c r="K208" i="2"/>
  <c r="J208" i="2"/>
  <c r="I208" i="2"/>
  <c r="H208" i="2"/>
  <c r="G208" i="2"/>
  <c r="F208" i="2"/>
  <c r="E208" i="2"/>
  <c r="D208" i="2"/>
  <c r="C208" i="2"/>
  <c r="AA207" i="2"/>
  <c r="Y207" i="2"/>
  <c r="X207" i="2"/>
  <c r="W207" i="2"/>
  <c r="V207" i="2"/>
  <c r="U207" i="2"/>
  <c r="T207" i="2"/>
  <c r="S207" i="2"/>
  <c r="R207" i="2"/>
  <c r="Q207" i="2"/>
  <c r="P207" i="2"/>
  <c r="O207" i="2"/>
  <c r="N207" i="2"/>
  <c r="M207" i="2"/>
  <c r="L207" i="2"/>
  <c r="K207" i="2"/>
  <c r="J207" i="2"/>
  <c r="I207" i="2"/>
  <c r="H207" i="2"/>
  <c r="G207" i="2"/>
  <c r="F207" i="2"/>
  <c r="E207" i="2"/>
  <c r="D207" i="2"/>
  <c r="C207" i="2"/>
  <c r="AA206" i="2"/>
  <c r="Y206" i="2"/>
  <c r="X206" i="2"/>
  <c r="W206" i="2"/>
  <c r="V206" i="2"/>
  <c r="U206" i="2"/>
  <c r="T206" i="2"/>
  <c r="S206" i="2"/>
  <c r="R206" i="2"/>
  <c r="Q206" i="2"/>
  <c r="P206" i="2"/>
  <c r="O206" i="2"/>
  <c r="N206" i="2"/>
  <c r="M206" i="2"/>
  <c r="L206" i="2"/>
  <c r="K206" i="2"/>
  <c r="J206" i="2"/>
  <c r="I206" i="2"/>
  <c r="H206" i="2"/>
  <c r="G206" i="2"/>
  <c r="F206" i="2"/>
  <c r="E206" i="2"/>
  <c r="D206" i="2"/>
  <c r="C206" i="2"/>
  <c r="AA205" i="2"/>
  <c r="Y205" i="2"/>
  <c r="X205" i="2"/>
  <c r="W205" i="2"/>
  <c r="V205" i="2"/>
  <c r="U205" i="2"/>
  <c r="T205" i="2"/>
  <c r="S205" i="2"/>
  <c r="R205" i="2"/>
  <c r="Q205" i="2"/>
  <c r="P205" i="2"/>
  <c r="O205" i="2"/>
  <c r="N205" i="2"/>
  <c r="M205" i="2"/>
  <c r="L205" i="2"/>
  <c r="K205" i="2"/>
  <c r="J205" i="2"/>
  <c r="I205" i="2"/>
  <c r="H205" i="2"/>
  <c r="G205" i="2"/>
  <c r="F205" i="2"/>
  <c r="E205" i="2"/>
  <c r="D205" i="2"/>
  <c r="C205" i="2"/>
  <c r="AA204" i="2"/>
  <c r="Y204" i="2"/>
  <c r="X204" i="2"/>
  <c r="W204" i="2"/>
  <c r="V204" i="2"/>
  <c r="U204" i="2"/>
  <c r="T204" i="2"/>
  <c r="S204" i="2"/>
  <c r="R204" i="2"/>
  <c r="Q204" i="2"/>
  <c r="P204" i="2"/>
  <c r="O204" i="2"/>
  <c r="N204" i="2"/>
  <c r="M204" i="2"/>
  <c r="L204" i="2"/>
  <c r="K204" i="2"/>
  <c r="J204" i="2"/>
  <c r="I204" i="2"/>
  <c r="H204" i="2"/>
  <c r="G204" i="2"/>
  <c r="F204" i="2"/>
  <c r="E204" i="2"/>
  <c r="D204" i="2"/>
  <c r="C204" i="2"/>
  <c r="AA203" i="2"/>
  <c r="Y203" i="2"/>
  <c r="X203" i="2"/>
  <c r="W203" i="2"/>
  <c r="V203" i="2"/>
  <c r="U203" i="2"/>
  <c r="T203" i="2"/>
  <c r="S203" i="2"/>
  <c r="R203" i="2"/>
  <c r="Q203" i="2"/>
  <c r="P203" i="2"/>
  <c r="O203" i="2"/>
  <c r="N203" i="2"/>
  <c r="M203" i="2"/>
  <c r="L203" i="2"/>
  <c r="K203" i="2"/>
  <c r="J203" i="2"/>
  <c r="I203" i="2"/>
  <c r="H203" i="2"/>
  <c r="G203" i="2"/>
  <c r="F203" i="2"/>
  <c r="E203" i="2"/>
  <c r="D203" i="2"/>
  <c r="C203" i="2"/>
  <c r="AA202" i="2"/>
  <c r="Y202" i="2"/>
  <c r="X202" i="2"/>
  <c r="W202" i="2"/>
  <c r="V202" i="2"/>
  <c r="U202" i="2"/>
  <c r="T202" i="2"/>
  <c r="S202" i="2"/>
  <c r="R202" i="2"/>
  <c r="Q202" i="2"/>
  <c r="P202" i="2"/>
  <c r="O202" i="2"/>
  <c r="N202" i="2"/>
  <c r="M202" i="2"/>
  <c r="L202" i="2"/>
  <c r="K202" i="2"/>
  <c r="J202" i="2"/>
  <c r="I202" i="2"/>
  <c r="H202" i="2"/>
  <c r="G202" i="2"/>
  <c r="F202" i="2"/>
  <c r="E202" i="2"/>
  <c r="D202" i="2"/>
  <c r="C202" i="2"/>
  <c r="AA198" i="2"/>
  <c r="AA197" i="2"/>
  <c r="Y197" i="2"/>
  <c r="X197" i="2"/>
  <c r="W197" i="2"/>
  <c r="V197" i="2"/>
  <c r="U197" i="2"/>
  <c r="T197" i="2"/>
  <c r="S197" i="2"/>
  <c r="R197" i="2"/>
  <c r="Q197" i="2"/>
  <c r="P197" i="2"/>
  <c r="O197" i="2"/>
  <c r="N197" i="2"/>
  <c r="M197" i="2"/>
  <c r="L197" i="2"/>
  <c r="K197" i="2"/>
  <c r="J197" i="2"/>
  <c r="I197" i="2"/>
  <c r="H197" i="2"/>
  <c r="G197" i="2"/>
  <c r="F197" i="2"/>
  <c r="E197" i="2"/>
  <c r="D197" i="2"/>
  <c r="C197" i="2"/>
  <c r="AA196" i="2"/>
  <c r="Y196" i="2"/>
  <c r="X196" i="2"/>
  <c r="W196" i="2"/>
  <c r="V196" i="2"/>
  <c r="U196" i="2"/>
  <c r="T196" i="2"/>
  <c r="S196" i="2"/>
  <c r="R196" i="2"/>
  <c r="Q196" i="2"/>
  <c r="P196" i="2"/>
  <c r="O196" i="2"/>
  <c r="N196" i="2"/>
  <c r="M196" i="2"/>
  <c r="L196" i="2"/>
  <c r="K196" i="2"/>
  <c r="J196" i="2"/>
  <c r="I196" i="2"/>
  <c r="H196" i="2"/>
  <c r="G196" i="2"/>
  <c r="F196" i="2"/>
  <c r="E196" i="2"/>
  <c r="D196" i="2"/>
  <c r="C196" i="2"/>
  <c r="AA195" i="2"/>
  <c r="Y195" i="2"/>
  <c r="X195" i="2"/>
  <c r="W195" i="2"/>
  <c r="V195" i="2"/>
  <c r="U195" i="2"/>
  <c r="T195" i="2"/>
  <c r="S195" i="2"/>
  <c r="R195" i="2"/>
  <c r="Q195" i="2"/>
  <c r="P195" i="2"/>
  <c r="O195" i="2"/>
  <c r="N195" i="2"/>
  <c r="M195" i="2"/>
  <c r="L195" i="2"/>
  <c r="K195" i="2"/>
  <c r="J195" i="2"/>
  <c r="I195" i="2"/>
  <c r="H195" i="2"/>
  <c r="G195" i="2"/>
  <c r="F195" i="2"/>
  <c r="E195" i="2"/>
  <c r="D195" i="2"/>
  <c r="C195" i="2"/>
  <c r="AA194" i="2"/>
  <c r="Y194" i="2"/>
  <c r="X194" i="2"/>
  <c r="W194" i="2"/>
  <c r="V194" i="2"/>
  <c r="U194" i="2"/>
  <c r="T194" i="2"/>
  <c r="S194" i="2"/>
  <c r="R194" i="2"/>
  <c r="Q194" i="2"/>
  <c r="P194" i="2"/>
  <c r="O194" i="2"/>
  <c r="N194" i="2"/>
  <c r="M194" i="2"/>
  <c r="L194" i="2"/>
  <c r="K194" i="2"/>
  <c r="J194" i="2"/>
  <c r="I194" i="2"/>
  <c r="H194" i="2"/>
  <c r="G194" i="2"/>
  <c r="F194" i="2"/>
  <c r="E194" i="2"/>
  <c r="D194" i="2"/>
  <c r="C194" i="2"/>
  <c r="AA193" i="2"/>
  <c r="AA192" i="2"/>
  <c r="Y192" i="2"/>
  <c r="X192" i="2"/>
  <c r="W192" i="2"/>
  <c r="V192" i="2"/>
  <c r="U192" i="2"/>
  <c r="T192" i="2"/>
  <c r="S192" i="2"/>
  <c r="R192" i="2"/>
  <c r="Q192" i="2"/>
  <c r="P192" i="2"/>
  <c r="O192" i="2"/>
  <c r="N192" i="2"/>
  <c r="M192" i="2"/>
  <c r="L192" i="2"/>
  <c r="K192" i="2"/>
  <c r="J192" i="2"/>
  <c r="I192" i="2"/>
  <c r="H192" i="2"/>
  <c r="G192" i="2"/>
  <c r="F192" i="2"/>
  <c r="E192" i="2"/>
  <c r="D192" i="2"/>
  <c r="C192" i="2"/>
  <c r="AA191" i="2"/>
  <c r="Y191" i="2"/>
  <c r="X191" i="2"/>
  <c r="W191" i="2"/>
  <c r="V191" i="2"/>
  <c r="U191" i="2"/>
  <c r="T191" i="2"/>
  <c r="S191" i="2"/>
  <c r="R191" i="2"/>
  <c r="Q191" i="2"/>
  <c r="P191" i="2"/>
  <c r="O191" i="2"/>
  <c r="N191" i="2"/>
  <c r="M191" i="2"/>
  <c r="L191" i="2"/>
  <c r="K191" i="2"/>
  <c r="J191" i="2"/>
  <c r="I191" i="2"/>
  <c r="H191" i="2"/>
  <c r="G191" i="2"/>
  <c r="F191" i="2"/>
  <c r="E191" i="2"/>
  <c r="D191" i="2"/>
  <c r="C191" i="2"/>
  <c r="AA190" i="2"/>
  <c r="Y190" i="2"/>
  <c r="X190" i="2"/>
  <c r="W190" i="2"/>
  <c r="V190" i="2"/>
  <c r="U190" i="2"/>
  <c r="T190" i="2"/>
  <c r="S190" i="2"/>
  <c r="R190" i="2"/>
  <c r="Q190" i="2"/>
  <c r="P190" i="2"/>
  <c r="O190" i="2"/>
  <c r="N190" i="2"/>
  <c r="M190" i="2"/>
  <c r="L190" i="2"/>
  <c r="K190" i="2"/>
  <c r="J190" i="2"/>
  <c r="I190" i="2"/>
  <c r="H190" i="2"/>
  <c r="G190" i="2"/>
  <c r="F190" i="2"/>
  <c r="E190" i="2"/>
  <c r="D190" i="2"/>
  <c r="C190" i="2"/>
  <c r="AA189" i="2"/>
  <c r="Y189" i="2"/>
  <c r="X189" i="2"/>
  <c r="W189" i="2"/>
  <c r="V189" i="2"/>
  <c r="U189" i="2"/>
  <c r="T189" i="2"/>
  <c r="S189" i="2"/>
  <c r="R189" i="2"/>
  <c r="Q189" i="2"/>
  <c r="P189" i="2"/>
  <c r="O189" i="2"/>
  <c r="N189" i="2"/>
  <c r="M189" i="2"/>
  <c r="L189" i="2"/>
  <c r="K189" i="2"/>
  <c r="J189" i="2"/>
  <c r="I189" i="2"/>
  <c r="H189" i="2"/>
  <c r="G189" i="2"/>
  <c r="F189" i="2"/>
  <c r="E189" i="2"/>
  <c r="D189" i="2"/>
  <c r="C189" i="2"/>
  <c r="AA188" i="2"/>
  <c r="Y188" i="2"/>
  <c r="X188" i="2"/>
  <c r="W188" i="2"/>
  <c r="V188" i="2"/>
  <c r="U188" i="2"/>
  <c r="T188" i="2"/>
  <c r="S188" i="2"/>
  <c r="R188" i="2"/>
  <c r="Q188" i="2"/>
  <c r="P188" i="2"/>
  <c r="O188" i="2"/>
  <c r="N188" i="2"/>
  <c r="M188" i="2"/>
  <c r="L188" i="2"/>
  <c r="K188" i="2"/>
  <c r="J188" i="2"/>
  <c r="I188" i="2"/>
  <c r="H188" i="2"/>
  <c r="G188" i="2"/>
  <c r="F188" i="2"/>
  <c r="E188" i="2"/>
  <c r="D188" i="2"/>
  <c r="C188" i="2"/>
  <c r="AA187" i="2"/>
  <c r="Y187" i="2"/>
  <c r="X187" i="2"/>
  <c r="W187" i="2"/>
  <c r="V187" i="2"/>
  <c r="U187" i="2"/>
  <c r="T187" i="2"/>
  <c r="S187" i="2"/>
  <c r="R187" i="2"/>
  <c r="Q187" i="2"/>
  <c r="P187" i="2"/>
  <c r="O187" i="2"/>
  <c r="N187" i="2"/>
  <c r="M187" i="2"/>
  <c r="L187" i="2"/>
  <c r="K187" i="2"/>
  <c r="J187" i="2"/>
  <c r="I187" i="2"/>
  <c r="H187" i="2"/>
  <c r="G187" i="2"/>
  <c r="F187" i="2"/>
  <c r="E187" i="2"/>
  <c r="D187" i="2"/>
  <c r="C187" i="2"/>
  <c r="AA186" i="2"/>
  <c r="Y186" i="2"/>
  <c r="X186" i="2"/>
  <c r="W186" i="2"/>
  <c r="V186" i="2"/>
  <c r="U186" i="2"/>
  <c r="T186" i="2"/>
  <c r="S186" i="2"/>
  <c r="R186" i="2"/>
  <c r="Q186" i="2"/>
  <c r="P186" i="2"/>
  <c r="O186" i="2"/>
  <c r="N186" i="2"/>
  <c r="M186" i="2"/>
  <c r="L186" i="2"/>
  <c r="K186" i="2"/>
  <c r="J186" i="2"/>
  <c r="I186" i="2"/>
  <c r="H186" i="2"/>
  <c r="G186" i="2"/>
  <c r="F186" i="2"/>
  <c r="E186" i="2"/>
  <c r="D186" i="2"/>
  <c r="C186" i="2"/>
  <c r="AA185" i="2"/>
  <c r="Y185" i="2"/>
  <c r="X185" i="2"/>
  <c r="W185" i="2"/>
  <c r="V185" i="2"/>
  <c r="U185" i="2"/>
  <c r="T185" i="2"/>
  <c r="S185" i="2"/>
  <c r="R185" i="2"/>
  <c r="Q185" i="2"/>
  <c r="P185" i="2"/>
  <c r="O185" i="2"/>
  <c r="N185" i="2"/>
  <c r="M185" i="2"/>
  <c r="L185" i="2"/>
  <c r="K185" i="2"/>
  <c r="J185" i="2"/>
  <c r="I185" i="2"/>
  <c r="H185" i="2"/>
  <c r="G185" i="2"/>
  <c r="F185" i="2"/>
  <c r="E185" i="2"/>
  <c r="D185" i="2"/>
  <c r="C185" i="2"/>
  <c r="AA184" i="2"/>
  <c r="Y184" i="2"/>
  <c r="X184" i="2"/>
  <c r="W184" i="2"/>
  <c r="V184" i="2"/>
  <c r="U184" i="2"/>
  <c r="T184" i="2"/>
  <c r="S184" i="2"/>
  <c r="R184" i="2"/>
  <c r="Q184" i="2"/>
  <c r="P184" i="2"/>
  <c r="O184" i="2"/>
  <c r="N184" i="2"/>
  <c r="M184" i="2"/>
  <c r="L184" i="2"/>
  <c r="K184" i="2"/>
  <c r="J184" i="2"/>
  <c r="I184" i="2"/>
  <c r="H184" i="2"/>
  <c r="G184" i="2"/>
  <c r="F184" i="2"/>
  <c r="E184" i="2"/>
  <c r="D184" i="2"/>
  <c r="C184" i="2"/>
  <c r="AA183" i="2"/>
  <c r="Y183" i="2"/>
  <c r="X183" i="2"/>
  <c r="W183" i="2"/>
  <c r="V183" i="2"/>
  <c r="U183" i="2"/>
  <c r="T183" i="2"/>
  <c r="S183" i="2"/>
  <c r="R183" i="2"/>
  <c r="Q183" i="2"/>
  <c r="P183" i="2"/>
  <c r="O183" i="2"/>
  <c r="N183" i="2"/>
  <c r="M183" i="2"/>
  <c r="L183" i="2"/>
  <c r="K183" i="2"/>
  <c r="J183" i="2"/>
  <c r="I183" i="2"/>
  <c r="H183" i="2"/>
  <c r="G183" i="2"/>
  <c r="F183" i="2"/>
  <c r="E183" i="2"/>
  <c r="D183" i="2"/>
  <c r="C183" i="2"/>
  <c r="AA182" i="2"/>
  <c r="Y182" i="2"/>
  <c r="X182" i="2"/>
  <c r="W182" i="2"/>
  <c r="V182" i="2"/>
  <c r="U182" i="2"/>
  <c r="T182" i="2"/>
  <c r="S182" i="2"/>
  <c r="R182" i="2"/>
  <c r="Q182" i="2"/>
  <c r="P182" i="2"/>
  <c r="O182" i="2"/>
  <c r="N182" i="2"/>
  <c r="M182" i="2"/>
  <c r="L182" i="2"/>
  <c r="K182" i="2"/>
  <c r="J182" i="2"/>
  <c r="I182" i="2"/>
  <c r="H182" i="2"/>
  <c r="G182" i="2"/>
  <c r="F182" i="2"/>
  <c r="E182" i="2"/>
  <c r="D182" i="2"/>
  <c r="C182" i="2"/>
  <c r="AA181" i="2"/>
  <c r="Y181" i="2"/>
  <c r="X181" i="2"/>
  <c r="W181" i="2"/>
  <c r="V181" i="2"/>
  <c r="U181" i="2"/>
  <c r="T181" i="2"/>
  <c r="S181" i="2"/>
  <c r="R181" i="2"/>
  <c r="Q181" i="2"/>
  <c r="P181" i="2"/>
  <c r="O181" i="2"/>
  <c r="N181" i="2"/>
  <c r="M181" i="2"/>
  <c r="L181" i="2"/>
  <c r="K181" i="2"/>
  <c r="J181" i="2"/>
  <c r="I181" i="2"/>
  <c r="H181" i="2"/>
  <c r="G181" i="2"/>
  <c r="F181" i="2"/>
  <c r="E181" i="2"/>
  <c r="D181" i="2"/>
  <c r="C181" i="2"/>
  <c r="AA180" i="2"/>
  <c r="Y180" i="2"/>
  <c r="X180" i="2"/>
  <c r="W180" i="2"/>
  <c r="V180" i="2"/>
  <c r="U180" i="2"/>
  <c r="T180" i="2"/>
  <c r="S180" i="2"/>
  <c r="R180" i="2"/>
  <c r="Q180" i="2"/>
  <c r="P180" i="2"/>
  <c r="O180" i="2"/>
  <c r="N180" i="2"/>
  <c r="M180" i="2"/>
  <c r="L180" i="2"/>
  <c r="K180" i="2"/>
  <c r="J180" i="2"/>
  <c r="I180" i="2"/>
  <c r="H180" i="2"/>
  <c r="G180" i="2"/>
  <c r="F180" i="2"/>
  <c r="E180" i="2"/>
  <c r="D180" i="2"/>
  <c r="C180" i="2"/>
  <c r="AA179" i="2"/>
  <c r="Y179" i="2"/>
  <c r="X179" i="2"/>
  <c r="W179" i="2"/>
  <c r="V179" i="2"/>
  <c r="U179" i="2"/>
  <c r="T179" i="2"/>
  <c r="S179" i="2"/>
  <c r="R179" i="2"/>
  <c r="Q179" i="2"/>
  <c r="P179" i="2"/>
  <c r="O179" i="2"/>
  <c r="N179" i="2"/>
  <c r="M179" i="2"/>
  <c r="L179" i="2"/>
  <c r="K179" i="2"/>
  <c r="J179" i="2"/>
  <c r="I179" i="2"/>
  <c r="H179" i="2"/>
  <c r="G179" i="2"/>
  <c r="F179" i="2"/>
  <c r="E179" i="2"/>
  <c r="D179" i="2"/>
  <c r="C179" i="2"/>
  <c r="AA178" i="2"/>
  <c r="Y178" i="2"/>
  <c r="X178" i="2"/>
  <c r="W178" i="2"/>
  <c r="V178" i="2"/>
  <c r="U178" i="2"/>
  <c r="T178" i="2"/>
  <c r="S178" i="2"/>
  <c r="R178" i="2"/>
  <c r="Q178" i="2"/>
  <c r="P178" i="2"/>
  <c r="O178" i="2"/>
  <c r="N178" i="2"/>
  <c r="M178" i="2"/>
  <c r="L178" i="2"/>
  <c r="K178" i="2"/>
  <c r="J178" i="2"/>
  <c r="I178" i="2"/>
  <c r="H178" i="2"/>
  <c r="G178" i="2"/>
  <c r="F178" i="2"/>
  <c r="E178" i="2"/>
  <c r="D178" i="2"/>
  <c r="C178" i="2"/>
  <c r="AA177" i="2"/>
  <c r="Y177" i="2"/>
  <c r="X177" i="2"/>
  <c r="W177" i="2"/>
  <c r="V177" i="2"/>
  <c r="U177" i="2"/>
  <c r="T177" i="2"/>
  <c r="S177" i="2"/>
  <c r="R177" i="2"/>
  <c r="Q177" i="2"/>
  <c r="P177" i="2"/>
  <c r="O177" i="2"/>
  <c r="N177" i="2"/>
  <c r="M177" i="2"/>
  <c r="L177" i="2"/>
  <c r="K177" i="2"/>
  <c r="J177" i="2"/>
  <c r="I177" i="2"/>
  <c r="H177" i="2"/>
  <c r="G177" i="2"/>
  <c r="F177" i="2"/>
  <c r="E177" i="2"/>
  <c r="D177" i="2"/>
  <c r="C177" i="2"/>
  <c r="AA176" i="2"/>
  <c r="Y176" i="2"/>
  <c r="X176" i="2"/>
  <c r="W176" i="2"/>
  <c r="V176" i="2"/>
  <c r="U176" i="2"/>
  <c r="T176" i="2"/>
  <c r="S176" i="2"/>
  <c r="R176" i="2"/>
  <c r="Q176" i="2"/>
  <c r="P176" i="2"/>
  <c r="O176" i="2"/>
  <c r="N176" i="2"/>
  <c r="M176" i="2"/>
  <c r="L176" i="2"/>
  <c r="K176" i="2"/>
  <c r="J176" i="2"/>
  <c r="I176" i="2"/>
  <c r="H176" i="2"/>
  <c r="G176" i="2"/>
  <c r="F176" i="2"/>
  <c r="E176" i="2"/>
  <c r="D176" i="2"/>
  <c r="C176" i="2"/>
  <c r="AA175" i="2"/>
  <c r="Y175" i="2"/>
  <c r="X175" i="2"/>
  <c r="W175" i="2"/>
  <c r="V175" i="2"/>
  <c r="U175" i="2"/>
  <c r="T175" i="2"/>
  <c r="S175" i="2"/>
  <c r="R175" i="2"/>
  <c r="Q175" i="2"/>
  <c r="P175" i="2"/>
  <c r="O175" i="2"/>
  <c r="N175" i="2"/>
  <c r="M175" i="2"/>
  <c r="L175" i="2"/>
  <c r="K175" i="2"/>
  <c r="J175" i="2"/>
  <c r="I175" i="2"/>
  <c r="H175" i="2"/>
  <c r="G175" i="2"/>
  <c r="F175" i="2"/>
  <c r="E175" i="2"/>
  <c r="D175" i="2"/>
  <c r="C175" i="2"/>
  <c r="AA171" i="2"/>
  <c r="Y171" i="2"/>
  <c r="X171" i="2"/>
  <c r="W171" i="2"/>
  <c r="V171" i="2"/>
  <c r="U171" i="2"/>
  <c r="T171" i="2"/>
  <c r="S171" i="2"/>
  <c r="R171" i="2"/>
  <c r="Q171" i="2"/>
  <c r="P171" i="2"/>
  <c r="O171" i="2"/>
  <c r="N171" i="2"/>
  <c r="M171" i="2"/>
  <c r="L171" i="2"/>
  <c r="K171" i="2"/>
  <c r="J171" i="2"/>
  <c r="I171" i="2"/>
  <c r="H171" i="2"/>
  <c r="G171" i="2"/>
  <c r="F171" i="2"/>
  <c r="E171" i="2"/>
  <c r="D171" i="2"/>
  <c r="C171" i="2"/>
  <c r="AA170" i="2"/>
  <c r="Y170" i="2"/>
  <c r="X170" i="2"/>
  <c r="W170" i="2"/>
  <c r="V170" i="2"/>
  <c r="U170" i="2"/>
  <c r="T170" i="2"/>
  <c r="S170" i="2"/>
  <c r="R170" i="2"/>
  <c r="Q170" i="2"/>
  <c r="P170" i="2"/>
  <c r="O170" i="2"/>
  <c r="N170" i="2"/>
  <c r="M170" i="2"/>
  <c r="L170" i="2"/>
  <c r="K170" i="2"/>
  <c r="J170" i="2"/>
  <c r="I170" i="2"/>
  <c r="H170" i="2"/>
  <c r="G170" i="2"/>
  <c r="F170" i="2"/>
  <c r="E170" i="2"/>
  <c r="D170" i="2"/>
  <c r="C170" i="2"/>
  <c r="AA169" i="2"/>
  <c r="Y169" i="2"/>
  <c r="X169" i="2"/>
  <c r="W169" i="2"/>
  <c r="V169" i="2"/>
  <c r="U169" i="2"/>
  <c r="T169" i="2"/>
  <c r="S169" i="2"/>
  <c r="R169" i="2"/>
  <c r="Q169" i="2"/>
  <c r="P169" i="2"/>
  <c r="O169" i="2"/>
  <c r="N169" i="2"/>
  <c r="M169" i="2"/>
  <c r="L169" i="2"/>
  <c r="K169" i="2"/>
  <c r="J169" i="2"/>
  <c r="I169" i="2"/>
  <c r="H169" i="2"/>
  <c r="G169" i="2"/>
  <c r="F169" i="2"/>
  <c r="E169" i="2"/>
  <c r="D169" i="2"/>
  <c r="C169" i="2"/>
  <c r="AA168" i="2"/>
  <c r="Y168" i="2"/>
  <c r="X168" i="2"/>
  <c r="W168" i="2"/>
  <c r="V168" i="2"/>
  <c r="U168" i="2"/>
  <c r="T168" i="2"/>
  <c r="S168" i="2"/>
  <c r="R168" i="2"/>
  <c r="Q168" i="2"/>
  <c r="P168" i="2"/>
  <c r="O168" i="2"/>
  <c r="N168" i="2"/>
  <c r="M168" i="2"/>
  <c r="L168" i="2"/>
  <c r="K168" i="2"/>
  <c r="J168" i="2"/>
  <c r="I168" i="2"/>
  <c r="H168" i="2"/>
  <c r="G168" i="2"/>
  <c r="F168" i="2"/>
  <c r="E168" i="2"/>
  <c r="D168" i="2"/>
  <c r="C168" i="2"/>
  <c r="AA167" i="2"/>
  <c r="Y167" i="2"/>
  <c r="X167" i="2"/>
  <c r="W167" i="2"/>
  <c r="V167" i="2"/>
  <c r="U167" i="2"/>
  <c r="T167" i="2"/>
  <c r="S167" i="2"/>
  <c r="R167" i="2"/>
  <c r="Q167" i="2"/>
  <c r="P167" i="2"/>
  <c r="O167" i="2"/>
  <c r="N167" i="2"/>
  <c r="M167" i="2"/>
  <c r="L167" i="2"/>
  <c r="K167" i="2"/>
  <c r="J167" i="2"/>
  <c r="I167" i="2"/>
  <c r="H167" i="2"/>
  <c r="G167" i="2"/>
  <c r="F167" i="2"/>
  <c r="E167" i="2"/>
  <c r="D167" i="2"/>
  <c r="C167" i="2"/>
  <c r="AA166" i="2"/>
  <c r="Y166" i="2"/>
  <c r="X166" i="2"/>
  <c r="W166" i="2"/>
  <c r="V166" i="2"/>
  <c r="U166" i="2"/>
  <c r="T166" i="2"/>
  <c r="S166" i="2"/>
  <c r="R166" i="2"/>
  <c r="Q166" i="2"/>
  <c r="P166" i="2"/>
  <c r="O166" i="2"/>
  <c r="N166" i="2"/>
  <c r="M166" i="2"/>
  <c r="L166" i="2"/>
  <c r="K166" i="2"/>
  <c r="J166" i="2"/>
  <c r="I166" i="2"/>
  <c r="H166" i="2"/>
  <c r="G166" i="2"/>
  <c r="F166" i="2"/>
  <c r="E166" i="2"/>
  <c r="D166" i="2"/>
  <c r="C166" i="2"/>
  <c r="AA165" i="2"/>
  <c r="Y165" i="2"/>
  <c r="X165" i="2"/>
  <c r="W165" i="2"/>
  <c r="V165" i="2"/>
  <c r="U165" i="2"/>
  <c r="T165" i="2"/>
  <c r="S165" i="2"/>
  <c r="R165" i="2"/>
  <c r="Q165" i="2"/>
  <c r="P165" i="2"/>
  <c r="O165" i="2"/>
  <c r="N165" i="2"/>
  <c r="M165" i="2"/>
  <c r="L165" i="2"/>
  <c r="K165" i="2"/>
  <c r="J165" i="2"/>
  <c r="I165" i="2"/>
  <c r="H165" i="2"/>
  <c r="G165" i="2"/>
  <c r="F165" i="2"/>
  <c r="E165" i="2"/>
  <c r="D165" i="2"/>
  <c r="C165" i="2"/>
  <c r="AA164" i="2"/>
  <c r="Y164" i="2"/>
  <c r="X164" i="2"/>
  <c r="W164" i="2"/>
  <c r="V164" i="2"/>
  <c r="U164" i="2"/>
  <c r="T164" i="2"/>
  <c r="S164" i="2"/>
  <c r="R164" i="2"/>
  <c r="Q164" i="2"/>
  <c r="P164" i="2"/>
  <c r="O164" i="2"/>
  <c r="N164" i="2"/>
  <c r="M164" i="2"/>
  <c r="L164" i="2"/>
  <c r="K164" i="2"/>
  <c r="J164" i="2"/>
  <c r="I164" i="2"/>
  <c r="H164" i="2"/>
  <c r="G164" i="2"/>
  <c r="F164" i="2"/>
  <c r="E164" i="2"/>
  <c r="D164" i="2"/>
  <c r="C164" i="2"/>
  <c r="AA163" i="2"/>
  <c r="Y163" i="2"/>
  <c r="X163" i="2"/>
  <c r="W163" i="2"/>
  <c r="V163" i="2"/>
  <c r="U163" i="2"/>
  <c r="T163" i="2"/>
  <c r="S163" i="2"/>
  <c r="R163" i="2"/>
  <c r="Q163" i="2"/>
  <c r="P163" i="2"/>
  <c r="O163" i="2"/>
  <c r="N163" i="2"/>
  <c r="M163" i="2"/>
  <c r="L163" i="2"/>
  <c r="K163" i="2"/>
  <c r="J163" i="2"/>
  <c r="I163" i="2"/>
  <c r="H163" i="2"/>
  <c r="G163" i="2"/>
  <c r="F163" i="2"/>
  <c r="E163" i="2"/>
  <c r="D163" i="2"/>
  <c r="C163" i="2"/>
  <c r="AA162" i="2"/>
  <c r="Y162" i="2"/>
  <c r="X162" i="2"/>
  <c r="W162" i="2"/>
  <c r="V162" i="2"/>
  <c r="U162" i="2"/>
  <c r="T162" i="2"/>
  <c r="S162" i="2"/>
  <c r="R162" i="2"/>
  <c r="Q162" i="2"/>
  <c r="P162" i="2"/>
  <c r="O162" i="2"/>
  <c r="N162" i="2"/>
  <c r="M162" i="2"/>
  <c r="L162" i="2"/>
  <c r="K162" i="2"/>
  <c r="J162" i="2"/>
  <c r="I162" i="2"/>
  <c r="H162" i="2"/>
  <c r="G162" i="2"/>
  <c r="F162" i="2"/>
  <c r="E162" i="2"/>
  <c r="D162" i="2"/>
  <c r="C162" i="2"/>
  <c r="AA161" i="2"/>
  <c r="Y161" i="2"/>
  <c r="X161" i="2"/>
  <c r="W161" i="2"/>
  <c r="V161" i="2"/>
  <c r="U161" i="2"/>
  <c r="T161" i="2"/>
  <c r="S161" i="2"/>
  <c r="R161" i="2"/>
  <c r="Q161" i="2"/>
  <c r="P161" i="2"/>
  <c r="O161" i="2"/>
  <c r="N161" i="2"/>
  <c r="M161" i="2"/>
  <c r="L161" i="2"/>
  <c r="K161" i="2"/>
  <c r="J161" i="2"/>
  <c r="I161" i="2"/>
  <c r="H161" i="2"/>
  <c r="G161" i="2"/>
  <c r="F161" i="2"/>
  <c r="E161" i="2"/>
  <c r="D161" i="2"/>
  <c r="C161" i="2"/>
  <c r="AA160" i="2"/>
  <c r="Y160" i="2"/>
  <c r="X160" i="2"/>
  <c r="W160" i="2"/>
  <c r="V160" i="2"/>
  <c r="U160" i="2"/>
  <c r="T160" i="2"/>
  <c r="S160" i="2"/>
  <c r="R160" i="2"/>
  <c r="Q160" i="2"/>
  <c r="P160" i="2"/>
  <c r="O160" i="2"/>
  <c r="N160" i="2"/>
  <c r="M160" i="2"/>
  <c r="L160" i="2"/>
  <c r="K160" i="2"/>
  <c r="J160" i="2"/>
  <c r="I160" i="2"/>
  <c r="H160" i="2"/>
  <c r="G160" i="2"/>
  <c r="F160" i="2"/>
  <c r="E160" i="2"/>
  <c r="D160" i="2"/>
  <c r="C160" i="2"/>
  <c r="AA159" i="2"/>
  <c r="Y159" i="2"/>
  <c r="X159" i="2"/>
  <c r="W159" i="2"/>
  <c r="V159" i="2"/>
  <c r="U159" i="2"/>
  <c r="T159" i="2"/>
  <c r="S159" i="2"/>
  <c r="R159" i="2"/>
  <c r="Q159" i="2"/>
  <c r="P159" i="2"/>
  <c r="O159" i="2"/>
  <c r="N159" i="2"/>
  <c r="M159" i="2"/>
  <c r="L159" i="2"/>
  <c r="K159" i="2"/>
  <c r="J159" i="2"/>
  <c r="I159" i="2"/>
  <c r="H159" i="2"/>
  <c r="G159" i="2"/>
  <c r="F159" i="2"/>
  <c r="E159" i="2"/>
  <c r="D159" i="2"/>
  <c r="C159" i="2"/>
  <c r="AA158" i="2"/>
  <c r="Y158" i="2"/>
  <c r="X158" i="2"/>
  <c r="W158" i="2"/>
  <c r="V158" i="2"/>
  <c r="U158" i="2"/>
  <c r="T158" i="2"/>
  <c r="S158" i="2"/>
  <c r="R158" i="2"/>
  <c r="Q158" i="2"/>
  <c r="P158" i="2"/>
  <c r="O158" i="2"/>
  <c r="N158" i="2"/>
  <c r="M158" i="2"/>
  <c r="L158" i="2"/>
  <c r="K158" i="2"/>
  <c r="J158" i="2"/>
  <c r="I158" i="2"/>
  <c r="H158" i="2"/>
  <c r="G158" i="2"/>
  <c r="F158" i="2"/>
  <c r="E158" i="2"/>
  <c r="D158" i="2"/>
  <c r="C158" i="2"/>
  <c r="AA157" i="2"/>
  <c r="Y157" i="2"/>
  <c r="X157" i="2"/>
  <c r="W157" i="2"/>
  <c r="V157" i="2"/>
  <c r="U157" i="2"/>
  <c r="T157" i="2"/>
  <c r="S157" i="2"/>
  <c r="R157" i="2"/>
  <c r="Q157" i="2"/>
  <c r="P157" i="2"/>
  <c r="O157" i="2"/>
  <c r="N157" i="2"/>
  <c r="M157" i="2"/>
  <c r="L157" i="2"/>
  <c r="K157" i="2"/>
  <c r="J157" i="2"/>
  <c r="I157" i="2"/>
  <c r="H157" i="2"/>
  <c r="G157" i="2"/>
  <c r="F157" i="2"/>
  <c r="E157" i="2"/>
  <c r="D157" i="2"/>
  <c r="C157" i="2"/>
  <c r="AA156" i="2"/>
  <c r="Y156" i="2"/>
  <c r="X156" i="2"/>
  <c r="W156" i="2"/>
  <c r="V156" i="2"/>
  <c r="U156" i="2"/>
  <c r="T156" i="2"/>
  <c r="S156" i="2"/>
  <c r="R156" i="2"/>
  <c r="Q156" i="2"/>
  <c r="P156" i="2"/>
  <c r="O156" i="2"/>
  <c r="N156" i="2"/>
  <c r="M156" i="2"/>
  <c r="L156" i="2"/>
  <c r="K156" i="2"/>
  <c r="J156" i="2"/>
  <c r="I156" i="2"/>
  <c r="H156" i="2"/>
  <c r="G156" i="2"/>
  <c r="F156" i="2"/>
  <c r="E156" i="2"/>
  <c r="D156" i="2"/>
  <c r="C156" i="2"/>
  <c r="AA155" i="2"/>
  <c r="Y155" i="2"/>
  <c r="X155" i="2"/>
  <c r="W155" i="2"/>
  <c r="V155" i="2"/>
  <c r="U155" i="2"/>
  <c r="T155" i="2"/>
  <c r="S155" i="2"/>
  <c r="R155" i="2"/>
  <c r="Q155" i="2"/>
  <c r="P155" i="2"/>
  <c r="O155" i="2"/>
  <c r="N155" i="2"/>
  <c r="M155" i="2"/>
  <c r="L155" i="2"/>
  <c r="K155" i="2"/>
  <c r="J155" i="2"/>
  <c r="I155" i="2"/>
  <c r="H155" i="2"/>
  <c r="G155" i="2"/>
  <c r="F155" i="2"/>
  <c r="E155" i="2"/>
  <c r="D155" i="2"/>
  <c r="C155" i="2"/>
  <c r="AA154" i="2"/>
  <c r="Y154" i="2"/>
  <c r="X154" i="2"/>
  <c r="W154" i="2"/>
  <c r="V154" i="2"/>
  <c r="U154" i="2"/>
  <c r="T154" i="2"/>
  <c r="S154" i="2"/>
  <c r="R154" i="2"/>
  <c r="Q154" i="2"/>
  <c r="P154" i="2"/>
  <c r="O154" i="2"/>
  <c r="N154" i="2"/>
  <c r="M154" i="2"/>
  <c r="L154" i="2"/>
  <c r="K154" i="2"/>
  <c r="J154" i="2"/>
  <c r="I154" i="2"/>
  <c r="H154" i="2"/>
  <c r="G154" i="2"/>
  <c r="F154" i="2"/>
  <c r="E154" i="2"/>
  <c r="D154" i="2"/>
  <c r="C154" i="2"/>
  <c r="AA153" i="2"/>
  <c r="Y153" i="2"/>
  <c r="X153" i="2"/>
  <c r="W153" i="2"/>
  <c r="V153" i="2"/>
  <c r="U153" i="2"/>
  <c r="T153" i="2"/>
  <c r="S153" i="2"/>
  <c r="R153" i="2"/>
  <c r="Q153" i="2"/>
  <c r="P153" i="2"/>
  <c r="O153" i="2"/>
  <c r="N153" i="2"/>
  <c r="M153" i="2"/>
  <c r="L153" i="2"/>
  <c r="K153" i="2"/>
  <c r="J153" i="2"/>
  <c r="I153" i="2"/>
  <c r="H153" i="2"/>
  <c r="G153" i="2"/>
  <c r="F153" i="2"/>
  <c r="E153" i="2"/>
  <c r="D153" i="2"/>
  <c r="C153" i="2"/>
  <c r="AA152" i="2"/>
  <c r="Y152" i="2"/>
  <c r="X152" i="2"/>
  <c r="W152" i="2"/>
  <c r="V152" i="2"/>
  <c r="U152" i="2"/>
  <c r="T152" i="2"/>
  <c r="S152" i="2"/>
  <c r="R152" i="2"/>
  <c r="Q152" i="2"/>
  <c r="P152" i="2"/>
  <c r="O152" i="2"/>
  <c r="N152" i="2"/>
  <c r="M152" i="2"/>
  <c r="L152" i="2"/>
  <c r="K152" i="2"/>
  <c r="J152" i="2"/>
  <c r="I152" i="2"/>
  <c r="H152" i="2"/>
  <c r="G152" i="2"/>
  <c r="F152" i="2"/>
  <c r="E152" i="2"/>
  <c r="D152" i="2"/>
  <c r="C152" i="2"/>
  <c r="AA151" i="2"/>
  <c r="Y151" i="2"/>
  <c r="X151" i="2"/>
  <c r="W151" i="2"/>
  <c r="V151" i="2"/>
  <c r="U151" i="2"/>
  <c r="T151" i="2"/>
  <c r="S151" i="2"/>
  <c r="R151" i="2"/>
  <c r="Q151" i="2"/>
  <c r="P151" i="2"/>
  <c r="O151" i="2"/>
  <c r="N151" i="2"/>
  <c r="M151" i="2"/>
  <c r="L151" i="2"/>
  <c r="K151" i="2"/>
  <c r="J151" i="2"/>
  <c r="I151" i="2"/>
  <c r="H151" i="2"/>
  <c r="G151" i="2"/>
  <c r="F151" i="2"/>
  <c r="E151" i="2"/>
  <c r="D151" i="2"/>
  <c r="C151" i="2"/>
  <c r="AA150" i="2"/>
  <c r="Y150" i="2"/>
  <c r="X150" i="2"/>
  <c r="W150" i="2"/>
  <c r="V150" i="2"/>
  <c r="U150" i="2"/>
  <c r="T150" i="2"/>
  <c r="S150" i="2"/>
  <c r="R150" i="2"/>
  <c r="Q150" i="2"/>
  <c r="P150" i="2"/>
  <c r="O150" i="2"/>
  <c r="N150" i="2"/>
  <c r="M150" i="2"/>
  <c r="L150" i="2"/>
  <c r="K150" i="2"/>
  <c r="J150" i="2"/>
  <c r="I150" i="2"/>
  <c r="H150" i="2"/>
  <c r="G150" i="2"/>
  <c r="F150" i="2"/>
  <c r="E150" i="2"/>
  <c r="D150" i="2"/>
  <c r="C150" i="2"/>
  <c r="AA149" i="2"/>
  <c r="Y149" i="2"/>
  <c r="X149" i="2"/>
  <c r="W149" i="2"/>
  <c r="V149" i="2"/>
  <c r="U149" i="2"/>
  <c r="T149" i="2"/>
  <c r="S149" i="2"/>
  <c r="R149" i="2"/>
  <c r="Q149" i="2"/>
  <c r="P149" i="2"/>
  <c r="O149" i="2"/>
  <c r="N149" i="2"/>
  <c r="M149" i="2"/>
  <c r="L149" i="2"/>
  <c r="K149" i="2"/>
  <c r="J149" i="2"/>
  <c r="I149" i="2"/>
  <c r="H149" i="2"/>
  <c r="G149" i="2"/>
  <c r="F149" i="2"/>
  <c r="E149" i="2"/>
  <c r="D149" i="2"/>
  <c r="C149" i="2"/>
  <c r="Z46" i="2" l="1"/>
  <c r="E6" i="7" l="1"/>
  <c r="I6" i="7"/>
  <c r="M6" i="7"/>
  <c r="Q6" i="7"/>
  <c r="U6" i="7"/>
  <c r="Y6" i="7"/>
  <c r="B6" i="7"/>
  <c r="F6" i="7"/>
  <c r="J6" i="7"/>
  <c r="N6" i="7"/>
  <c r="R6" i="7"/>
  <c r="V6" i="7"/>
  <c r="C6" i="7"/>
  <c r="G6" i="7"/>
  <c r="K6" i="7"/>
  <c r="O6" i="7"/>
  <c r="S6" i="7"/>
  <c r="W6" i="7"/>
  <c r="D6" i="7"/>
  <c r="H6" i="7"/>
  <c r="L6" i="7"/>
  <c r="P6" i="7"/>
  <c r="T6" i="7"/>
  <c r="X6" i="7"/>
  <c r="X26" i="6" l="1"/>
  <c r="L26" i="6"/>
  <c r="W26" i="6"/>
  <c r="O26" i="6"/>
  <c r="G26" i="6"/>
  <c r="S53" i="6"/>
  <c r="K53" i="6"/>
  <c r="C53" i="6"/>
  <c r="B26" i="6"/>
  <c r="V26" i="6"/>
  <c r="R26" i="6"/>
  <c r="N26" i="6"/>
  <c r="J26" i="6"/>
  <c r="F26" i="6"/>
  <c r="B53" i="6"/>
  <c r="V53" i="6"/>
  <c r="R53" i="6"/>
  <c r="N53" i="6"/>
  <c r="J53" i="6"/>
  <c r="F53" i="6"/>
  <c r="B80" i="6"/>
  <c r="V80" i="6"/>
  <c r="R80" i="6"/>
  <c r="N80" i="6"/>
  <c r="J80" i="6"/>
  <c r="F80" i="6"/>
  <c r="B107" i="6"/>
  <c r="V107" i="6"/>
  <c r="R107" i="6"/>
  <c r="N107" i="6"/>
  <c r="J107" i="6"/>
  <c r="F107" i="6"/>
  <c r="B134" i="6"/>
  <c r="V134" i="6"/>
  <c r="R134" i="6"/>
  <c r="N134" i="6"/>
  <c r="J134" i="6"/>
  <c r="F134" i="6"/>
  <c r="B161" i="6"/>
  <c r="V161" i="6"/>
  <c r="R161" i="6"/>
  <c r="N161" i="6"/>
  <c r="J161" i="6"/>
  <c r="F161" i="6"/>
  <c r="Y26" i="6"/>
  <c r="U26" i="6"/>
  <c r="Q26" i="6"/>
  <c r="M26" i="6"/>
  <c r="I26" i="6"/>
  <c r="E26" i="6"/>
  <c r="Y53" i="6"/>
  <c r="U53" i="6"/>
  <c r="Q53" i="6"/>
  <c r="M53" i="6"/>
  <c r="I53" i="6"/>
  <c r="E53" i="6"/>
  <c r="Y80" i="6"/>
  <c r="U80" i="6"/>
  <c r="Q80" i="6"/>
  <c r="M80" i="6"/>
  <c r="I80" i="6"/>
  <c r="E80" i="6"/>
  <c r="Y107" i="6"/>
  <c r="U107" i="6"/>
  <c r="Q107" i="6"/>
  <c r="M107" i="6"/>
  <c r="I107" i="6"/>
  <c r="E107" i="6"/>
  <c r="Y134" i="6"/>
  <c r="U134" i="6"/>
  <c r="Q134" i="6"/>
  <c r="M134" i="6"/>
  <c r="I134" i="6"/>
  <c r="E134" i="6"/>
  <c r="Y161" i="6"/>
  <c r="U161" i="6"/>
  <c r="Q161" i="6"/>
  <c r="M161" i="6"/>
  <c r="I161" i="6"/>
  <c r="E161" i="6"/>
  <c r="T26" i="6"/>
  <c r="H26" i="6"/>
  <c r="X53" i="6"/>
  <c r="T53" i="6"/>
  <c r="P53" i="6"/>
  <c r="L53" i="6"/>
  <c r="H53" i="6"/>
  <c r="D53" i="6"/>
  <c r="X80" i="6"/>
  <c r="T80" i="6"/>
  <c r="P80" i="6"/>
  <c r="L80" i="6"/>
  <c r="H80" i="6"/>
  <c r="D80" i="6"/>
  <c r="X107" i="6"/>
  <c r="T107" i="6"/>
  <c r="P107" i="6"/>
  <c r="L107" i="6"/>
  <c r="H107" i="6"/>
  <c r="D107" i="6"/>
  <c r="X134" i="6"/>
  <c r="T134" i="6"/>
  <c r="P134" i="6"/>
  <c r="L134" i="6"/>
  <c r="H134" i="6"/>
  <c r="D134" i="6"/>
  <c r="X161" i="6"/>
  <c r="T161" i="6"/>
  <c r="P161" i="6"/>
  <c r="L161" i="6"/>
  <c r="H161" i="6"/>
  <c r="D161" i="6"/>
  <c r="P26" i="6"/>
  <c r="D26" i="6"/>
  <c r="S26" i="6"/>
  <c r="K26" i="6"/>
  <c r="C26" i="6"/>
  <c r="W53" i="6"/>
  <c r="O53" i="6"/>
  <c r="G53" i="6"/>
  <c r="W80" i="6"/>
  <c r="S80" i="6"/>
  <c r="O80" i="6"/>
  <c r="K80" i="6"/>
  <c r="G80" i="6"/>
  <c r="C80" i="6"/>
  <c r="W107" i="6"/>
  <c r="S107" i="6"/>
  <c r="O107" i="6"/>
  <c r="K107" i="6"/>
  <c r="G107" i="6"/>
  <c r="C107" i="6"/>
  <c r="W134" i="6"/>
  <c r="S134" i="6"/>
  <c r="O134" i="6"/>
  <c r="K134" i="6"/>
  <c r="G134" i="6"/>
  <c r="C134" i="6"/>
  <c r="W161" i="6"/>
  <c r="S161" i="6"/>
  <c r="O161" i="6"/>
  <c r="K161" i="6"/>
  <c r="G161" i="6"/>
  <c r="C161" i="6"/>
  <c r="Z138" i="6"/>
  <c r="Z114" i="6"/>
  <c r="Z118" i="6"/>
  <c r="Z122" i="6"/>
  <c r="Z126" i="6"/>
  <c r="Z88" i="6"/>
  <c r="Z92" i="6"/>
  <c r="Z111" i="6"/>
  <c r="Z160" i="6"/>
  <c r="Z159" i="6"/>
  <c r="Z158" i="6"/>
  <c r="Z157" i="6"/>
  <c r="Z156" i="6"/>
  <c r="Z155" i="6"/>
  <c r="Z154" i="6"/>
  <c r="Z153" i="6"/>
  <c r="Z152" i="6"/>
  <c r="Z151" i="6"/>
  <c r="Z150" i="6"/>
  <c r="Z149" i="6"/>
  <c r="Z148" i="6"/>
  <c r="Z147" i="6"/>
  <c r="Z146" i="6"/>
  <c r="Z145" i="6"/>
  <c r="Z144" i="6"/>
  <c r="Z143" i="6"/>
  <c r="Z142" i="6"/>
  <c r="Z141" i="6"/>
  <c r="Z140" i="6"/>
  <c r="Z139" i="6"/>
  <c r="Z128" i="6"/>
  <c r="Z119" i="6"/>
  <c r="Z115" i="6"/>
  <c r="Z112" i="6"/>
  <c r="Z64" i="6"/>
  <c r="Z71" i="6"/>
  <c r="Z78" i="6"/>
  <c r="Z76" i="6"/>
  <c r="Z72" i="6"/>
  <c r="Z70" i="6"/>
  <c r="Z67" i="6"/>
  <c r="Z66" i="6"/>
  <c r="Z62" i="6"/>
  <c r="Z60" i="6"/>
  <c r="Z59" i="6"/>
  <c r="Z58" i="6"/>
  <c r="Z10" i="6"/>
  <c r="Z98" i="2"/>
  <c r="Z17" i="6"/>
  <c r="Z14" i="6"/>
  <c r="Z13" i="6"/>
  <c r="Z9" i="6"/>
  <c r="X145" i="2"/>
  <c r="W145" i="2"/>
  <c r="T145" i="2"/>
  <c r="S145" i="2"/>
  <c r="P145" i="2"/>
  <c r="O145" i="2"/>
  <c r="L145" i="2"/>
  <c r="K145" i="2"/>
  <c r="H145" i="2"/>
  <c r="G145" i="2"/>
  <c r="D145" i="2"/>
  <c r="C145" i="2"/>
  <c r="Z111" i="2"/>
  <c r="Z218" i="2" s="1"/>
  <c r="Z107" i="2"/>
  <c r="Z102" i="2"/>
  <c r="Z101" i="2"/>
  <c r="S118" i="2"/>
  <c r="F118" i="2"/>
  <c r="Z95" i="2"/>
  <c r="Z161" i="6" l="1"/>
  <c r="H118" i="2"/>
  <c r="Z106" i="2"/>
  <c r="Z100" i="6"/>
  <c r="Z96" i="6"/>
  <c r="Z130" i="6"/>
  <c r="Z120" i="6"/>
  <c r="Z18" i="6"/>
  <c r="Z99" i="2"/>
  <c r="Z50" i="6"/>
  <c r="Z46" i="6"/>
  <c r="Z42" i="6"/>
  <c r="Z38" i="6"/>
  <c r="Z34" i="6"/>
  <c r="Z73" i="6"/>
  <c r="Z69" i="6"/>
  <c r="Z65" i="6"/>
  <c r="Z61" i="6"/>
  <c r="Z104" i="6"/>
  <c r="Z94" i="6"/>
  <c r="Z86" i="6"/>
  <c r="Z132" i="6"/>
  <c r="Z131" i="6"/>
  <c r="Z127" i="6"/>
  <c r="Z123" i="6"/>
  <c r="Z116" i="6"/>
  <c r="C118" i="2"/>
  <c r="Z114" i="2"/>
  <c r="I118" i="2"/>
  <c r="Z105" i="2"/>
  <c r="E118" i="2"/>
  <c r="L118" i="2"/>
  <c r="Z77" i="6"/>
  <c r="Z79" i="6"/>
  <c r="Z75" i="6"/>
  <c r="Z74" i="6"/>
  <c r="Z68" i="6"/>
  <c r="Z63" i="6"/>
  <c r="Z93" i="6"/>
  <c r="Z68" i="2"/>
  <c r="L91" i="2"/>
  <c r="L251" i="2" s="1"/>
  <c r="Z110" i="2"/>
  <c r="T118" i="2"/>
  <c r="K118" i="2"/>
  <c r="Z57" i="6"/>
  <c r="Z91" i="6"/>
  <c r="Z87" i="6"/>
  <c r="Z133" i="6"/>
  <c r="Z129" i="6"/>
  <c r="Z125" i="6"/>
  <c r="Z121" i="6"/>
  <c r="Z117" i="6"/>
  <c r="Z113" i="6"/>
  <c r="Z103" i="2"/>
  <c r="Y118" i="2"/>
  <c r="Z5" i="6"/>
  <c r="Z124" i="6"/>
  <c r="Z89" i="6"/>
  <c r="Z30" i="6"/>
  <c r="Z7" i="2"/>
  <c r="Z95" i="6"/>
  <c r="Z14" i="2"/>
  <c r="Z10" i="2"/>
  <c r="Z6" i="2"/>
  <c r="Z30" i="2"/>
  <c r="Z49" i="2"/>
  <c r="Z45" i="2"/>
  <c r="Z41" i="2"/>
  <c r="Z37" i="2"/>
  <c r="Z33" i="2"/>
  <c r="Z89" i="2"/>
  <c r="Z85" i="2"/>
  <c r="Z81" i="2"/>
  <c r="Z77" i="2"/>
  <c r="Z73" i="2"/>
  <c r="Z69" i="2"/>
  <c r="Z79" i="2"/>
  <c r="Z78" i="2"/>
  <c r="F91" i="2"/>
  <c r="Q91" i="2"/>
  <c r="Z116" i="2"/>
  <c r="Z112" i="2"/>
  <c r="Z108" i="2"/>
  <c r="Z104" i="2"/>
  <c r="Z100" i="2"/>
  <c r="Z96" i="2"/>
  <c r="U118" i="2"/>
  <c r="N118" i="2"/>
  <c r="M118" i="2"/>
  <c r="X118" i="2"/>
  <c r="D118" i="2"/>
  <c r="Z109" i="2"/>
  <c r="Z24" i="6"/>
  <c r="Z20" i="6"/>
  <c r="Z16" i="6"/>
  <c r="Z12" i="6"/>
  <c r="Z8" i="6"/>
  <c r="Z4" i="6"/>
  <c r="Z90" i="6"/>
  <c r="Z97" i="6"/>
  <c r="Z85" i="6"/>
  <c r="Z83" i="2"/>
  <c r="Z70" i="2"/>
  <c r="K91" i="2"/>
  <c r="K251" i="2" s="1"/>
  <c r="M91" i="2"/>
  <c r="Z23" i="2"/>
  <c r="E145" i="2"/>
  <c r="M145" i="2"/>
  <c r="U145" i="2"/>
  <c r="Z88" i="2"/>
  <c r="Z87" i="2"/>
  <c r="Z80" i="2"/>
  <c r="Z76" i="2"/>
  <c r="Z75" i="2"/>
  <c r="S91" i="2"/>
  <c r="S251" i="2" s="1"/>
  <c r="O91" i="2"/>
  <c r="O251" i="2" s="1"/>
  <c r="C91" i="2"/>
  <c r="C251" i="2" s="1"/>
  <c r="Z71" i="2"/>
  <c r="R91" i="2"/>
  <c r="N91" i="2"/>
  <c r="J91" i="2"/>
  <c r="Y91" i="2"/>
  <c r="U91" i="2"/>
  <c r="Z18" i="2"/>
  <c r="I145" i="2"/>
  <c r="Q145" i="2"/>
  <c r="Y145" i="2"/>
  <c r="I91" i="2"/>
  <c r="E91" i="2"/>
  <c r="X91" i="2"/>
  <c r="X251" i="2" s="1"/>
  <c r="T91" i="2"/>
  <c r="T251" i="2" s="1"/>
  <c r="H91" i="2"/>
  <c r="H251" i="2" s="1"/>
  <c r="D91" i="2"/>
  <c r="D251" i="2" s="1"/>
  <c r="Z19" i="6"/>
  <c r="Z15" i="6"/>
  <c r="Z11" i="6"/>
  <c r="Z7" i="6"/>
  <c r="Z3" i="6"/>
  <c r="Z51" i="6"/>
  <c r="Z47" i="6"/>
  <c r="Z43" i="6"/>
  <c r="Z40" i="6"/>
  <c r="Z39" i="6"/>
  <c r="Z36" i="6"/>
  <c r="Z35" i="6"/>
  <c r="Z105" i="6"/>
  <c r="Z122" i="2"/>
  <c r="Z123" i="2"/>
  <c r="Z229" i="2" s="1"/>
  <c r="F145" i="2"/>
  <c r="J145" i="2"/>
  <c r="N145" i="2"/>
  <c r="R145" i="2"/>
  <c r="V145" i="2"/>
  <c r="Z124" i="2"/>
  <c r="Z230" i="2" s="1"/>
  <c r="Z125" i="2"/>
  <c r="Z126" i="2"/>
  <c r="Z127" i="2"/>
  <c r="Z128" i="2"/>
  <c r="Z234" i="2" s="1"/>
  <c r="Z129" i="2"/>
  <c r="Z130" i="2"/>
  <c r="Z131" i="2"/>
  <c r="Z237" i="2" s="1"/>
  <c r="Z132" i="2"/>
  <c r="Z238" i="2" s="1"/>
  <c r="Z133" i="2"/>
  <c r="Z134" i="2"/>
  <c r="Z240" i="2" s="1"/>
  <c r="Z135" i="2"/>
  <c r="Z241" i="2" s="1"/>
  <c r="Z136" i="2"/>
  <c r="Z137" i="2"/>
  <c r="Z138" i="2"/>
  <c r="Z244" i="2" s="1"/>
  <c r="Z139" i="2"/>
  <c r="Z141" i="2"/>
  <c r="Z247" i="2" s="1"/>
  <c r="Z142" i="2"/>
  <c r="Z248" i="2" s="1"/>
  <c r="Z143" i="2"/>
  <c r="Z249" i="2" s="1"/>
  <c r="Z144" i="2"/>
  <c r="Z250" i="2" s="1"/>
  <c r="Z84" i="2"/>
  <c r="Z191" i="2" s="1"/>
  <c r="Z72" i="2"/>
  <c r="Z115" i="2"/>
  <c r="R118" i="2"/>
  <c r="J118" i="2"/>
  <c r="Q118" i="2"/>
  <c r="P118" i="2"/>
  <c r="Z23" i="6"/>
  <c r="Z49" i="6"/>
  <c r="Z45" i="6"/>
  <c r="Z41" i="6"/>
  <c r="Z37" i="6"/>
  <c r="Z33" i="6"/>
  <c r="Z48" i="6"/>
  <c r="Z44" i="6"/>
  <c r="Z103" i="6"/>
  <c r="Z99" i="6"/>
  <c r="Z106" i="6"/>
  <c r="Z102" i="6"/>
  <c r="Z52" i="6"/>
  <c r="Z90" i="2"/>
  <c r="Z82" i="2"/>
  <c r="Z74" i="2"/>
  <c r="W91" i="2"/>
  <c r="W251" i="2" s="1"/>
  <c r="G91" i="2"/>
  <c r="G251" i="2" s="1"/>
  <c r="V91" i="2"/>
  <c r="Z117" i="2"/>
  <c r="Z113" i="2"/>
  <c r="Z97" i="2"/>
  <c r="W118" i="2"/>
  <c r="O118" i="2"/>
  <c r="G118" i="2"/>
  <c r="V118" i="2"/>
  <c r="Z25" i="6"/>
  <c r="Z21" i="6"/>
  <c r="Z22" i="6"/>
  <c r="Z84" i="6"/>
  <c r="Z101" i="6"/>
  <c r="Z98" i="6"/>
  <c r="Z31" i="6"/>
  <c r="Z32" i="6"/>
  <c r="P91" i="2"/>
  <c r="P251" i="2" s="1"/>
  <c r="B91" i="2"/>
  <c r="W53" i="2"/>
  <c r="W199" i="2" s="1"/>
  <c r="S53" i="2"/>
  <c r="S199" i="2" s="1"/>
  <c r="O53" i="2"/>
  <c r="O199" i="2" s="1"/>
  <c r="K53" i="2"/>
  <c r="K199" i="2" s="1"/>
  <c r="G53" i="2"/>
  <c r="G199" i="2" s="1"/>
  <c r="C53" i="2"/>
  <c r="C199" i="2" s="1"/>
  <c r="V53" i="2"/>
  <c r="V199" i="2" s="1"/>
  <c r="R53" i="2"/>
  <c r="R199" i="2" s="1"/>
  <c r="N53" i="2"/>
  <c r="N199" i="2" s="1"/>
  <c r="J53" i="2"/>
  <c r="J199" i="2" s="1"/>
  <c r="F53" i="2"/>
  <c r="F199" i="2" s="1"/>
  <c r="Z6" i="6"/>
  <c r="Z13" i="2"/>
  <c r="Z5" i="2"/>
  <c r="Z151" i="2" s="1"/>
  <c r="Z52" i="2"/>
  <c r="Z48" i="2"/>
  <c r="Z44" i="2"/>
  <c r="Z40" i="2"/>
  <c r="Z36" i="2"/>
  <c r="Z32" i="2"/>
  <c r="Y53" i="2"/>
  <c r="Y199" i="2" s="1"/>
  <c r="U53" i="2"/>
  <c r="U199" i="2" s="1"/>
  <c r="Q53" i="2"/>
  <c r="Q199" i="2" s="1"/>
  <c r="M53" i="2"/>
  <c r="M199" i="2" s="1"/>
  <c r="I53" i="2"/>
  <c r="I199" i="2" s="1"/>
  <c r="E53" i="2"/>
  <c r="E199" i="2" s="1"/>
  <c r="B145" i="2"/>
  <c r="Z3" i="2"/>
  <c r="Z9" i="2"/>
  <c r="Z8" i="2"/>
  <c r="Z4" i="2"/>
  <c r="Z51" i="2"/>
  <c r="Z47" i="2"/>
  <c r="Z43" i="2"/>
  <c r="Z39" i="2"/>
  <c r="Z35" i="2"/>
  <c r="Z31" i="2"/>
  <c r="X53" i="2"/>
  <c r="T53" i="2"/>
  <c r="T199" i="2" s="1"/>
  <c r="P53" i="2"/>
  <c r="P199" i="2" s="1"/>
  <c r="L53" i="2"/>
  <c r="L199" i="2" s="1"/>
  <c r="H53" i="2"/>
  <c r="H199" i="2" s="1"/>
  <c r="D53" i="2"/>
  <c r="D199" i="2" s="1"/>
  <c r="B118" i="2"/>
  <c r="Z50" i="2"/>
  <c r="Z42" i="2"/>
  <c r="Z38" i="2"/>
  <c r="Z34" i="2"/>
  <c r="Z22" i="2"/>
  <c r="Z168" i="2" s="1"/>
  <c r="Z19" i="2"/>
  <c r="Z165" i="2" s="1"/>
  <c r="Z12" i="2"/>
  <c r="Z158" i="2" s="1"/>
  <c r="Z24" i="2"/>
  <c r="Z170" i="2" s="1"/>
  <c r="Z20" i="2"/>
  <c r="Z166" i="2" s="1"/>
  <c r="Z15" i="2"/>
  <c r="Z161" i="2" s="1"/>
  <c r="Z11" i="2"/>
  <c r="Z157" i="2" s="1"/>
  <c r="W26" i="2"/>
  <c r="S26" i="2"/>
  <c r="O26" i="2"/>
  <c r="K26" i="2"/>
  <c r="G26" i="2"/>
  <c r="C26" i="2"/>
  <c r="V26" i="2"/>
  <c r="R26" i="2"/>
  <c r="N26" i="2"/>
  <c r="J26" i="2"/>
  <c r="F26" i="2"/>
  <c r="B53" i="2"/>
  <c r="B199" i="2" s="1"/>
  <c r="Z17" i="2"/>
  <c r="Z25" i="2"/>
  <c r="Z171" i="2" s="1"/>
  <c r="Z21" i="2"/>
  <c r="Y26" i="2"/>
  <c r="U26" i="2"/>
  <c r="Q26" i="2"/>
  <c r="M26" i="2"/>
  <c r="I26" i="2"/>
  <c r="E26" i="2"/>
  <c r="Z16" i="2"/>
  <c r="X26" i="2"/>
  <c r="T26" i="2"/>
  <c r="P26" i="2"/>
  <c r="L26" i="2"/>
  <c r="H26" i="2"/>
  <c r="D26" i="2"/>
  <c r="B26" i="2"/>
  <c r="X199" i="2" l="1"/>
  <c r="X58" i="2"/>
  <c r="Z107" i="6"/>
  <c r="Z134" i="6"/>
  <c r="R251" i="2"/>
  <c r="Z164" i="2"/>
  <c r="Z167" i="2"/>
  <c r="Z80" i="6"/>
  <c r="B251" i="2"/>
  <c r="Z154" i="2"/>
  <c r="Z152" i="2"/>
  <c r="D58" i="2"/>
  <c r="Q58" i="2"/>
  <c r="V58" i="2"/>
  <c r="U58" i="2"/>
  <c r="C58" i="2"/>
  <c r="L58" i="2"/>
  <c r="I58" i="2"/>
  <c r="Y58" i="2"/>
  <c r="N58" i="2"/>
  <c r="G58" i="2"/>
  <c r="W58" i="2"/>
  <c r="B58" i="2"/>
  <c r="T58" i="2"/>
  <c r="F58" i="2"/>
  <c r="O58" i="2"/>
  <c r="H58" i="2"/>
  <c r="E58" i="2"/>
  <c r="J58" i="2"/>
  <c r="S58" i="2"/>
  <c r="P58" i="2"/>
  <c r="M58" i="2"/>
  <c r="R58" i="2"/>
  <c r="K58" i="2"/>
  <c r="M251" i="2"/>
  <c r="Z153" i="2"/>
  <c r="Z243" i="2"/>
  <c r="Z239" i="2"/>
  <c r="Z235" i="2"/>
  <c r="Z231" i="2"/>
  <c r="Y251" i="2"/>
  <c r="E251" i="2"/>
  <c r="Z236" i="2"/>
  <c r="J251" i="2"/>
  <c r="Z118" i="2"/>
  <c r="Z155" i="2"/>
  <c r="Z156" i="2"/>
  <c r="Z214" i="2"/>
  <c r="Z187" i="2"/>
  <c r="H225" i="2"/>
  <c r="H198" i="2"/>
  <c r="Z215" i="2"/>
  <c r="Z188" i="2"/>
  <c r="E225" i="2"/>
  <c r="E198" i="2"/>
  <c r="C225" i="2"/>
  <c r="C198" i="2"/>
  <c r="Z91" i="2"/>
  <c r="Z222" i="2"/>
  <c r="Z195" i="2"/>
  <c r="Z203" i="2"/>
  <c r="Z176" i="2"/>
  <c r="Z219" i="2"/>
  <c r="Z192" i="2"/>
  <c r="I225" i="2"/>
  <c r="I198" i="2"/>
  <c r="Z216" i="2"/>
  <c r="Z189" i="2"/>
  <c r="N225" i="2"/>
  <c r="N198" i="2"/>
  <c r="G225" i="2"/>
  <c r="G198" i="2"/>
  <c r="Z228" i="2"/>
  <c r="Z145" i="2"/>
  <c r="Z251" i="2" s="1"/>
  <c r="Z163" i="2"/>
  <c r="Z206" i="2"/>
  <c r="Z179" i="2"/>
  <c r="P225" i="2"/>
  <c r="P198" i="2"/>
  <c r="Z207" i="2"/>
  <c r="Z180" i="2"/>
  <c r="Z223" i="2"/>
  <c r="Z196" i="2"/>
  <c r="Z26" i="2"/>
  <c r="Z149" i="2"/>
  <c r="M225" i="2"/>
  <c r="M198" i="2"/>
  <c r="Z204" i="2"/>
  <c r="Z177" i="2"/>
  <c r="Z220" i="2"/>
  <c r="R225" i="2"/>
  <c r="R198" i="2"/>
  <c r="K225" i="2"/>
  <c r="K198" i="2"/>
  <c r="Z246" i="2"/>
  <c r="Z242" i="2"/>
  <c r="Q251" i="2"/>
  <c r="Z169" i="2"/>
  <c r="Z205" i="2"/>
  <c r="Z178" i="2"/>
  <c r="Z221" i="2"/>
  <c r="Z194" i="2"/>
  <c r="Z160" i="2"/>
  <c r="X225" i="2"/>
  <c r="X198" i="2"/>
  <c r="U225" i="2"/>
  <c r="U198" i="2"/>
  <c r="Z212" i="2"/>
  <c r="Z185" i="2"/>
  <c r="J225" i="2"/>
  <c r="J198" i="2"/>
  <c r="S225" i="2"/>
  <c r="S198" i="2"/>
  <c r="Z232" i="2"/>
  <c r="Z213" i="2"/>
  <c r="Z186" i="2"/>
  <c r="Z162" i="2"/>
  <c r="L225" i="2"/>
  <c r="L198" i="2"/>
  <c r="Y225" i="2"/>
  <c r="Y198" i="2"/>
  <c r="Z159" i="2"/>
  <c r="W225" i="2"/>
  <c r="W198" i="2"/>
  <c r="N251" i="2"/>
  <c r="Z217" i="2"/>
  <c r="Z190" i="2"/>
  <c r="B225" i="2"/>
  <c r="B198" i="2"/>
  <c r="Z210" i="2"/>
  <c r="Z183" i="2"/>
  <c r="D225" i="2"/>
  <c r="D198" i="2"/>
  <c r="T225" i="2"/>
  <c r="T198" i="2"/>
  <c r="Z211" i="2"/>
  <c r="Z184" i="2"/>
  <c r="Z150" i="2"/>
  <c r="Q225" i="2"/>
  <c r="Q198" i="2"/>
  <c r="Z208" i="2"/>
  <c r="Z181" i="2"/>
  <c r="Z224" i="2"/>
  <c r="Z197" i="2"/>
  <c r="F225" i="2"/>
  <c r="F198" i="2"/>
  <c r="V225" i="2"/>
  <c r="V198" i="2"/>
  <c r="O225" i="2"/>
  <c r="O198" i="2"/>
  <c r="Z245" i="2"/>
  <c r="Z233" i="2"/>
  <c r="V251" i="2"/>
  <c r="F251" i="2"/>
  <c r="I251" i="2"/>
  <c r="U251" i="2"/>
  <c r="Z209" i="2"/>
  <c r="Z182" i="2"/>
  <c r="Z202" i="2"/>
  <c r="Z175" i="2"/>
  <c r="Z53" i="2"/>
  <c r="Z53" i="6"/>
  <c r="Z26" i="6"/>
  <c r="Z199" i="2" l="1"/>
  <c r="Z58" i="2"/>
  <c r="Z65" i="2" s="1"/>
  <c r="Z225" i="2"/>
  <c r="Z198" i="2"/>
</calcChain>
</file>

<file path=xl/sharedStrings.xml><?xml version="1.0" encoding="utf-8"?>
<sst xmlns="http://schemas.openxmlformats.org/spreadsheetml/2006/main" count="808" uniqueCount="85">
  <si>
    <t>VACAR</t>
  </si>
  <si>
    <t>TVA</t>
  </si>
  <si>
    <t>FRCC</t>
  </si>
  <si>
    <t>BM</t>
  </si>
  <si>
    <t>CC</t>
  </si>
  <si>
    <t>CSP</t>
  </si>
  <si>
    <t>CT</t>
  </si>
  <si>
    <t>Coal</t>
  </si>
  <si>
    <t>Geo</t>
  </si>
  <si>
    <t>H</t>
  </si>
  <si>
    <t>LFG</t>
  </si>
  <si>
    <t>Nuc</t>
  </si>
  <si>
    <t>PS</t>
  </si>
  <si>
    <t>PV</t>
  </si>
  <si>
    <t>PeakG</t>
  </si>
  <si>
    <t>PeakO</t>
  </si>
  <si>
    <t>ST</t>
  </si>
  <si>
    <t>STOG</t>
  </si>
  <si>
    <t>STWD</t>
  </si>
  <si>
    <t>WT</t>
  </si>
  <si>
    <t>IGCC</t>
  </si>
  <si>
    <t>DemandResponse</t>
  </si>
  <si>
    <t>IGCC-CCS</t>
  </si>
  <si>
    <t>WT_off</t>
  </si>
  <si>
    <t>PseudoUnit</t>
  </si>
  <si>
    <t>FixedInterchange</t>
  </si>
  <si>
    <t>SUBTOTAL</t>
  </si>
  <si>
    <t>ENT</t>
  </si>
  <si>
    <t>MAPP_US</t>
  </si>
  <si>
    <t>MISO_IN</t>
  </si>
  <si>
    <t>MISO_MI</t>
  </si>
  <si>
    <t>MISO_MO-IL</t>
  </si>
  <si>
    <t>MISO_W</t>
  </si>
  <si>
    <t>MISO_WUMS</t>
  </si>
  <si>
    <t>NE</t>
  </si>
  <si>
    <t>NEISO</t>
  </si>
  <si>
    <t>NonRTO_Midwest</t>
  </si>
  <si>
    <t>NYISO_A-F</t>
  </si>
  <si>
    <t>NYISO_G-I</t>
  </si>
  <si>
    <t>NYISO_J-K</t>
  </si>
  <si>
    <t>PJM_E</t>
  </si>
  <si>
    <t>PJM_ROM</t>
  </si>
  <si>
    <t>PJM_ROR</t>
  </si>
  <si>
    <t>SOCO</t>
  </si>
  <si>
    <t>SPP_N</t>
  </si>
  <si>
    <t>SPP_S</t>
  </si>
  <si>
    <t>IESO</t>
  </si>
  <si>
    <t>MAPP_CA</t>
  </si>
  <si>
    <t>EI</t>
  </si>
  <si>
    <t>Total Generation by Reporting Type (GWh)</t>
  </si>
  <si>
    <t>Total</t>
  </si>
  <si>
    <t>Annual Fuel Costs by Reporting Type ($K)</t>
  </si>
  <si>
    <t>Annual Variable O&amp;M Costs by Reporting Type ($K)</t>
  </si>
  <si>
    <t>Annual Fuel Use by Reporting Type (MMbtu)</t>
  </si>
  <si>
    <t>Potential Wind Energy</t>
  </si>
  <si>
    <t>Curtailment</t>
  </si>
  <si>
    <t>Annual NOx Amount by Reporting Type (ton)</t>
  </si>
  <si>
    <t>Annual SOx Amount by Reporting Type (ton)</t>
  </si>
  <si>
    <t>Annual CO2 Amount by Reporting Type (ton)</t>
  </si>
  <si>
    <t>Annual NOx Cost by Reporting Type ($K)</t>
  </si>
  <si>
    <t>Annual CO2 Cost by Reporting Type ($K)</t>
  </si>
  <si>
    <t>Annual SOx Cost by Reporting Type ($K)</t>
  </si>
  <si>
    <t>Generated Wind Energy</t>
  </si>
  <si>
    <t>Generated Offshore Wind Energy</t>
  </si>
  <si>
    <t>EI_US</t>
  </si>
  <si>
    <t>Fuel Cost per MWh</t>
  </si>
  <si>
    <t>VOM per MWh</t>
  </si>
  <si>
    <t>Fuel per MMBTu</t>
  </si>
  <si>
    <t xml:space="preserve"> "The results presented herein use modeling assumptions developed by EIPC, EIPC stakeholders and CRA for purposes of EIPC capacity expansion modeling.  As such, these results do not necessarily reflect the opinions or views of CRA or any individual EIPC stakeholder."</t>
  </si>
  <si>
    <t xml:space="preserve"> </t>
  </si>
  <si>
    <t>Capacity Factor</t>
  </si>
  <si>
    <t>Total Installed ACTIVE Capacity (MW)</t>
  </si>
  <si>
    <t>Net Imports</t>
  </si>
  <si>
    <t>-</t>
  </si>
  <si>
    <t>Energy Demand</t>
  </si>
  <si>
    <t>Pumping Energy</t>
  </si>
  <si>
    <t xml:space="preserve"> - HQ</t>
  </si>
  <si>
    <t xml:space="preserve"> - ERCOT</t>
  </si>
  <si>
    <t xml:space="preserve"> - WECC</t>
  </si>
  <si>
    <t xml:space="preserve"> - Maritimes</t>
  </si>
  <si>
    <t>Energy Balance (GWh)</t>
  </si>
  <si>
    <t>Annual Wind Curtailment (GWh)</t>
  </si>
  <si>
    <t>Total Non-Zero</t>
  </si>
  <si>
    <t>Net Imports from:</t>
  </si>
  <si>
    <t>Phase II, Scenario 3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</si>
</sst>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_);_(* \(#,##0.0\);_(* &quot;-&quot;??_);_(@_)"/>
  </numFmts>
  <fonts count="39"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color theme="1"/>
      <name val="Arial"/>
      <family val="2"/>
    </font>
    <font>
      <sz val="10"/>
      <name val="Arial"/>
      <family val="2"/>
    </font>
    <font>
      <b/>
      <sz val="10"/>
      <name val="Arial"/>
      <family val="2"/>
    </font>
    <font>
      <b/>
      <i/>
      <sz val="10"/>
      <name val="Arial"/>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3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22" fillId="8" borderId="8" applyNumberFormat="0" applyFont="0" applyAlignment="0" applyProtection="0"/>
    <xf numFmtId="0" fontId="24" fillId="0" borderId="1" applyNumberFormat="0" applyFill="0" applyAlignment="0" applyProtection="0"/>
    <xf numFmtId="0" fontId="27" fillId="2" borderId="0" applyNumberFormat="0" applyBorder="0" applyAlignment="0" applyProtection="0"/>
    <xf numFmtId="0" fontId="28" fillId="3" borderId="0" applyNumberFormat="0" applyBorder="0" applyAlignment="0" applyProtection="0"/>
    <xf numFmtId="0" fontId="23" fillId="10" borderId="0" applyNumberFormat="0" applyBorder="0" applyAlignment="0" applyProtection="0"/>
    <xf numFmtId="0" fontId="35" fillId="0" borderId="0" applyNumberFormat="0" applyFill="0" applyBorder="0" applyAlignment="0" applyProtection="0"/>
    <xf numFmtId="0" fontId="31" fillId="6" borderId="5" applyNumberFormat="0" applyAlignment="0" applyProtection="0"/>
    <xf numFmtId="0" fontId="30" fillId="5" borderId="4" applyNumberFormat="0" applyAlignment="0" applyProtection="0"/>
    <xf numFmtId="0" fontId="37" fillId="0" borderId="9" applyNumberFormat="0" applyFill="0" applyAlignment="0" applyProtection="0"/>
    <xf numFmtId="0" fontId="34" fillId="7" borderId="7" applyNumberFormat="0" applyAlignment="0" applyProtection="0"/>
    <xf numFmtId="0" fontId="32" fillId="6" borderId="4" applyNumberFormat="0" applyAlignment="0" applyProtection="0"/>
    <xf numFmtId="0" fontId="29" fillId="4" borderId="0" applyNumberFormat="0" applyBorder="0" applyAlignment="0" applyProtection="0"/>
    <xf numFmtId="0" fontId="33" fillId="0" borderId="6" applyNumberFormat="0" applyFill="0" applyAlignment="0" applyProtection="0"/>
    <xf numFmtId="0" fontId="38" fillId="9" borderId="0" applyNumberFormat="0" applyBorder="0" applyAlignment="0" applyProtection="0"/>
    <xf numFmtId="0" fontId="23" fillId="0" borderId="0"/>
    <xf numFmtId="0" fontId="26" fillId="0" borderId="3" applyNumberFormat="0" applyFill="0" applyAlignment="0" applyProtection="0"/>
    <xf numFmtId="0" fontId="23" fillId="18" borderId="0" applyNumberFormat="0" applyBorder="0" applyAlignment="0" applyProtection="0"/>
    <xf numFmtId="0" fontId="23" fillId="31"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24" borderId="0" applyNumberFormat="0" applyBorder="0" applyAlignment="0" applyProtection="0"/>
    <xf numFmtId="0" fontId="38" fillId="13"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38" fillId="20" borderId="0" applyNumberFormat="0" applyBorder="0" applyAlignment="0" applyProtection="0"/>
    <xf numFmtId="0" fontId="1" fillId="0" borderId="0"/>
    <xf numFmtId="0" fontId="23" fillId="8" borderId="8" applyNumberFormat="0" applyFont="0" applyAlignment="0" applyProtection="0"/>
    <xf numFmtId="0" fontId="38" fillId="12" borderId="0" applyNumberFormat="0" applyBorder="0" applyAlignment="0" applyProtection="0"/>
    <xf numFmtId="0" fontId="23" fillId="26" borderId="0" applyNumberFormat="0" applyBorder="0" applyAlignment="0" applyProtection="0"/>
    <xf numFmtId="0" fontId="23" fillId="15" borderId="0" applyNumberFormat="0" applyBorder="0" applyAlignment="0" applyProtection="0"/>
    <xf numFmtId="0" fontId="26" fillId="0" borderId="0" applyNumberFormat="0" applyFill="0" applyBorder="0" applyAlignment="0" applyProtection="0"/>
    <xf numFmtId="0" fontId="23" fillId="19" borderId="0" applyNumberFormat="0" applyBorder="0" applyAlignment="0" applyProtection="0"/>
    <xf numFmtId="0" fontId="38" fillId="32" borderId="0" applyNumberFormat="0" applyBorder="0" applyAlignment="0" applyProtection="0"/>
    <xf numFmtId="0" fontId="23" fillId="22" borderId="0" applyNumberFormat="0" applyBorder="0" applyAlignment="0" applyProtection="0"/>
    <xf numFmtId="0" fontId="38" fillId="25" borderId="0" applyNumberFormat="0" applyBorder="0" applyAlignment="0" applyProtection="0"/>
    <xf numFmtId="0" fontId="23" fillId="14" borderId="0" applyNumberFormat="0" applyBorder="0" applyAlignment="0" applyProtection="0"/>
    <xf numFmtId="0" fontId="38" fillId="28" borderId="0" applyNumberFormat="0" applyBorder="0" applyAlignment="0" applyProtection="0"/>
    <xf numFmtId="0" fontId="23" fillId="11" borderId="0" applyNumberFormat="0" applyBorder="0" applyAlignment="0" applyProtection="0"/>
    <xf numFmtId="0" fontId="38" fillId="29" borderId="0" applyNumberFormat="0" applyBorder="0" applyAlignment="0" applyProtection="0"/>
    <xf numFmtId="0" fontId="23" fillId="23" borderId="0" applyNumberFormat="0" applyBorder="0" applyAlignment="0" applyProtection="0"/>
    <xf numFmtId="0" fontId="38" fillId="17" borderId="0" applyNumberFormat="0" applyBorder="0" applyAlignment="0" applyProtection="0"/>
    <xf numFmtId="0" fontId="36" fillId="0" borderId="0" applyNumberFormat="0" applyFill="0" applyBorder="0" applyAlignment="0" applyProtection="0"/>
    <xf numFmtId="0" fontId="25" fillId="0" borderId="2" applyNumberFormat="0" applyFill="0" applyAlignment="0" applyProtection="0"/>
    <xf numFmtId="0" fontId="1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5">
    <xf numFmtId="0" fontId="0" fillId="0" borderId="0" xfId="0"/>
    <xf numFmtId="0" fontId="18" fillId="0" borderId="0" xfId="0" applyFont="1"/>
    <xf numFmtId="3" fontId="0" fillId="0" borderId="0" xfId="0" applyNumberFormat="1"/>
    <xf numFmtId="164" fontId="0" fillId="0" borderId="0" xfId="0" applyNumberFormat="1"/>
    <xf numFmtId="0" fontId="16" fillId="0" borderId="0" xfId="0" applyFont="1"/>
    <xf numFmtId="9" fontId="0" fillId="0" borderId="0" xfId="43" applyFont="1" applyFill="1"/>
    <xf numFmtId="1" fontId="0" fillId="0" borderId="0" xfId="0" applyNumberFormat="1" applyFill="1"/>
    <xf numFmtId="164" fontId="0" fillId="0" borderId="0" xfId="0" applyNumberFormat="1" applyFill="1"/>
    <xf numFmtId="0" fontId="0" fillId="0" borderId="0" xfId="0" applyFill="1"/>
    <xf numFmtId="3" fontId="18" fillId="0" borderId="0" xfId="0" applyNumberFormat="1" applyFont="1"/>
    <xf numFmtId="0" fontId="20" fillId="0" borderId="0" xfId="44" applyFont="1" applyAlignment="1">
      <alignment wrapText="1"/>
    </xf>
    <xf numFmtId="0" fontId="19" fillId="0" borderId="0" xfId="44"/>
    <xf numFmtId="0" fontId="19" fillId="0" borderId="0" xfId="44" applyAlignment="1">
      <alignment wrapText="1"/>
    </xf>
    <xf numFmtId="0" fontId="21" fillId="0" borderId="0" xfId="44" applyFont="1" applyAlignment="1">
      <alignment wrapText="1"/>
    </xf>
    <xf numFmtId="165" fontId="0" fillId="0" borderId="0" xfId="42" applyNumberFormat="1" applyFont="1" applyFill="1"/>
    <xf numFmtId="3" fontId="0" fillId="0" borderId="0" xfId="0" applyNumberFormat="1" applyFill="1"/>
    <xf numFmtId="37" fontId="0" fillId="0" borderId="0" xfId="0" applyNumberFormat="1" applyFont="1"/>
    <xf numFmtId="37" fontId="0" fillId="0" borderId="0" xfId="0" applyNumberFormat="1" applyFont="1" applyAlignment="1">
      <alignment horizontal="right"/>
    </xf>
    <xf numFmtId="0" fontId="16" fillId="0" borderId="0" xfId="0" applyFont="1" applyFill="1"/>
    <xf numFmtId="10" fontId="0" fillId="0" borderId="0" xfId="43" applyNumberFormat="1" applyFont="1"/>
    <xf numFmtId="37" fontId="0" fillId="0" borderId="0" xfId="0" applyNumberFormat="1"/>
    <xf numFmtId="164"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applyBorder="1"/>
    <xf numFmtId="37" fontId="0" fillId="0" borderId="15" xfId="0" applyNumberFormat="1" applyBorder="1"/>
    <xf numFmtId="37" fontId="0" fillId="0" borderId="11" xfId="0" applyNumberFormat="1" applyBorder="1"/>
    <xf numFmtId="37" fontId="0" fillId="0" borderId="13" xfId="0" applyNumberFormat="1" applyBorder="1"/>
    <xf numFmtId="37" fontId="0" fillId="0" borderId="10" xfId="0" applyNumberFormat="1" applyBorder="1"/>
    <xf numFmtId="37" fontId="0" fillId="0" borderId="16" xfId="0" applyNumberFormat="1" applyBorder="1"/>
    <xf numFmtId="37" fontId="0" fillId="0" borderId="14" xfId="0" applyNumberFormat="1" applyBorder="1"/>
    <xf numFmtId="37" fontId="0" fillId="0" borderId="17" xfId="0" applyNumberFormat="1" applyBorder="1"/>
    <xf numFmtId="37" fontId="0" fillId="0" borderId="12" xfId="0" applyNumberFormat="1" applyBorder="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xf numFmtId="37" fontId="0" fillId="0" borderId="0" xfId="0" applyNumberFormat="1"/>
  </cellXfs>
  <cellStyles count="137">
    <cellStyle name="20% - Accent1" xfId="19" builtinId="30" customBuiltin="1"/>
    <cellStyle name="20% - Accent1 2" xfId="45"/>
    <cellStyle name="20% - Accent1 3" xfId="114"/>
    <cellStyle name="20% - Accent1 4" xfId="57"/>
    <cellStyle name="20% - Accent2" xfId="23" builtinId="34" customBuiltin="1"/>
    <cellStyle name="20% - Accent2 2" xfId="46"/>
    <cellStyle name="20% - Accent2 3" xfId="118"/>
    <cellStyle name="20% - Accent2 4" xfId="88"/>
    <cellStyle name="20% - Accent3" xfId="27" builtinId="38" customBuiltin="1"/>
    <cellStyle name="20% - Accent3 2" xfId="47"/>
    <cellStyle name="20% - Accent3 3" xfId="122"/>
    <cellStyle name="20% - Accent3 4" xfId="69"/>
    <cellStyle name="20% - Accent4" xfId="31" builtinId="42" customBuiltin="1"/>
    <cellStyle name="20% - Accent4 2" xfId="48"/>
    <cellStyle name="20% - Accent4 3" xfId="126"/>
    <cellStyle name="20% - Accent4 4" xfId="86"/>
    <cellStyle name="20% - Accent5" xfId="35" builtinId="46" customBuiltin="1"/>
    <cellStyle name="20% - Accent5 2" xfId="130"/>
    <cellStyle name="20% - Accent5 3" xfId="81"/>
    <cellStyle name="20% - Accent6" xfId="39" builtinId="50" customBuiltin="1"/>
    <cellStyle name="20% - Accent6 2" xfId="134"/>
    <cellStyle name="20% - Accent6 3" xfId="76"/>
    <cellStyle name="40% - Accent1" xfId="20" builtinId="31" customBuiltin="1"/>
    <cellStyle name="40% - Accent1 2" xfId="115"/>
    <cellStyle name="40% - Accent1 3" xfId="90"/>
    <cellStyle name="40% - Accent2" xfId="24" builtinId="35" customBuiltin="1"/>
    <cellStyle name="40% - Accent2 2" xfId="119"/>
    <cellStyle name="40% - Accent2 3" xfId="82"/>
    <cellStyle name="40% - Accent3" xfId="28" builtinId="39" customBuiltin="1"/>
    <cellStyle name="40% - Accent3 2" xfId="49"/>
    <cellStyle name="40% - Accent3 3" xfId="123"/>
    <cellStyle name="40% - Accent3 4" xfId="84"/>
    <cellStyle name="40% - Accent4" xfId="32" builtinId="43" customBuiltin="1"/>
    <cellStyle name="40% - Accent4 2" xfId="127"/>
    <cellStyle name="40% - Accent4 3" xfId="92"/>
    <cellStyle name="40% - Accent5" xfId="36" builtinId="47" customBuiltin="1"/>
    <cellStyle name="40% - Accent5 2" xfId="131"/>
    <cellStyle name="40% - Accent5 3" xfId="75"/>
    <cellStyle name="40% - Accent6" xfId="40" builtinId="51" customBuiltin="1"/>
    <cellStyle name="40% - Accent6 2" xfId="135"/>
    <cellStyle name="40% - Accent6 3" xfId="70"/>
    <cellStyle name="60% - Accent1" xfId="21" builtinId="32" customBuiltin="1"/>
    <cellStyle name="60% - Accent1 2" xfId="116"/>
    <cellStyle name="60% - Accent1 3" xfId="80"/>
    <cellStyle name="60% - Accent2" xfId="25" builtinId="36" customBuiltin="1"/>
    <cellStyle name="60% - Accent2 2" xfId="120"/>
    <cellStyle name="60% - Accent2 3" xfId="72"/>
    <cellStyle name="60% - Accent3" xfId="29" builtinId="40" customBuiltin="1"/>
    <cellStyle name="60% - Accent3 2" xfId="50"/>
    <cellStyle name="60% - Accent3 3" xfId="124"/>
    <cellStyle name="60% - Accent3 4" xfId="77"/>
    <cellStyle name="60% - Accent4" xfId="33" builtinId="44" customBuiltin="1"/>
    <cellStyle name="60% - Accent4 2" xfId="51"/>
    <cellStyle name="60% - Accent4 3" xfId="128"/>
    <cellStyle name="60% - Accent4 4" xfId="73"/>
    <cellStyle name="60% - Accent5" xfId="37" builtinId="48" customBuiltin="1"/>
    <cellStyle name="60% - Accent5 2" xfId="132"/>
    <cellStyle name="60% - Accent5 3" xfId="89"/>
    <cellStyle name="60% - Accent6" xfId="41" builtinId="52" customBuiltin="1"/>
    <cellStyle name="60% - Accent6 2" xfId="52"/>
    <cellStyle name="60% - Accent6 3" xfId="136"/>
    <cellStyle name="60% - Accent6 4" xfId="85"/>
    <cellStyle name="Accent1" xfId="18" builtinId="29" customBuiltin="1"/>
    <cellStyle name="Accent1 2" xfId="113"/>
    <cellStyle name="Accent1 3" xfId="66"/>
    <cellStyle name="Accent2" xfId="22" builtinId="33" customBuiltin="1"/>
    <cellStyle name="Accent2 2" xfId="117"/>
    <cellStyle name="Accent2 3" xfId="74"/>
    <cellStyle name="Accent3" xfId="26" builtinId="37" customBuiltin="1"/>
    <cellStyle name="Accent3 2" xfId="121"/>
    <cellStyle name="Accent3 3" xfId="93"/>
    <cellStyle name="Accent4" xfId="30" builtinId="41" customBuiltin="1"/>
    <cellStyle name="Accent4 2" xfId="125"/>
    <cellStyle name="Accent4 3" xfId="71"/>
    <cellStyle name="Accent5" xfId="34" builtinId="45" customBuiltin="1"/>
    <cellStyle name="Accent5 2" xfId="129"/>
    <cellStyle name="Accent5 3" xfId="87"/>
    <cellStyle name="Accent6" xfId="38" builtinId="49" customBuiltin="1"/>
    <cellStyle name="Accent6 2" xfId="133"/>
    <cellStyle name="Accent6 3" xfId="91"/>
    <cellStyle name="Bad" xfId="7" builtinId="27" customBuiltin="1"/>
    <cellStyle name="Bad 2" xfId="102"/>
    <cellStyle name="Bad 3" xfId="56"/>
    <cellStyle name="Calculation" xfId="11" builtinId="22" customBuiltin="1"/>
    <cellStyle name="Calculation 2" xfId="106"/>
    <cellStyle name="Calculation 3" xfId="63"/>
    <cellStyle name="Check Cell" xfId="13" builtinId="23" customBuiltin="1"/>
    <cellStyle name="Check Cell 2" xfId="108"/>
    <cellStyle name="Check Cell 3" xfId="62"/>
    <cellStyle name="Comma" xfId="42" builtinId="3"/>
    <cellStyle name="Explanatory Text" xfId="16" builtinId="53" customBuiltin="1"/>
    <cellStyle name="Explanatory Text 2" xfId="111"/>
    <cellStyle name="Explanatory Text 3" xfId="94"/>
    <cellStyle name="Good" xfId="6" builtinId="26" customBuiltin="1"/>
    <cellStyle name="Good 2" xfId="101"/>
    <cellStyle name="Good 3" xfId="55"/>
    <cellStyle name="Heading 1" xfId="2" builtinId="16" customBuiltin="1"/>
    <cellStyle name="Heading 1 2" xfId="97"/>
    <cellStyle name="Heading 1 3" xfId="54"/>
    <cellStyle name="Heading 2" xfId="3" builtinId="17" customBuiltin="1"/>
    <cellStyle name="Heading 2 2" xfId="98"/>
    <cellStyle name="Heading 2 3" xfId="95"/>
    <cellStyle name="Heading 3" xfId="4" builtinId="18" customBuiltin="1"/>
    <cellStyle name="Heading 3 2" xfId="99"/>
    <cellStyle name="Heading 3 3" xfId="68"/>
    <cellStyle name="Heading 4" xfId="5" builtinId="19" customBuiltin="1"/>
    <cellStyle name="Heading 4 2" xfId="100"/>
    <cellStyle name="Heading 4 3" xfId="83"/>
    <cellStyle name="Input" xfId="9" builtinId="20" customBuiltin="1"/>
    <cellStyle name="Input 2" xfId="104"/>
    <cellStyle name="Input 3" xfId="60"/>
    <cellStyle name="Linked Cell" xfId="12" builtinId="24" customBuiltin="1"/>
    <cellStyle name="Linked Cell 2" xfId="107"/>
    <cellStyle name="Linked Cell 3" xfId="65"/>
    <cellStyle name="Neutral" xfId="8" builtinId="28" customBuiltin="1"/>
    <cellStyle name="Neutral 2" xfId="103"/>
    <cellStyle name="Neutral 3" xfId="64"/>
    <cellStyle name="Normal" xfId="0" builtinId="0"/>
    <cellStyle name="Normal 2" xfId="44"/>
    <cellStyle name="Normal 2 2" xfId="96"/>
    <cellStyle name="Normal 2 3" xfId="67"/>
    <cellStyle name="Normal 3" xfId="78"/>
    <cellStyle name="Note" xfId="15" builtinId="10" customBuiltin="1"/>
    <cellStyle name="Note 2" xfId="53"/>
    <cellStyle name="Note 3" xfId="110"/>
    <cellStyle name="Note 4" xfId="79"/>
    <cellStyle name="Output" xfId="10" builtinId="21" customBuiltin="1"/>
    <cellStyle name="Output 2" xfId="105"/>
    <cellStyle name="Output 3" xfId="59"/>
    <cellStyle name="Percent" xfId="43" builtinId="5"/>
    <cellStyle name="Title" xfId="1" builtinId="15" customBuiltin="1"/>
    <cellStyle name="Total" xfId="17" builtinId="25" customBuiltin="1"/>
    <cellStyle name="Total 2" xfId="112"/>
    <cellStyle name="Total 3" xfId="61"/>
    <cellStyle name="Warning Text" xfId="14" builtinId="11" customBuiltin="1"/>
    <cellStyle name="Warning Text 2" xfId="109"/>
    <cellStyle name="Warning Text 3"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9" sqref="A29"/>
    </sheetView>
  </sheetViews>
  <sheetFormatPr defaultRowHeight="12.75" x14ac:dyDescent="0.2"/>
  <cols>
    <col min="1" max="1" width="85.85546875" style="11" customWidth="1"/>
    <col min="2" max="256" width="9.140625" style="11"/>
    <col min="257" max="257" width="85.85546875" style="11" customWidth="1"/>
    <col min="258" max="512" width="9.140625" style="11"/>
    <col min="513" max="513" width="85.85546875" style="11" customWidth="1"/>
    <col min="514" max="768" width="9.140625" style="11"/>
    <col min="769" max="769" width="85.85546875" style="11" customWidth="1"/>
    <col min="770" max="1024" width="9.140625" style="11"/>
    <col min="1025" max="1025" width="85.85546875" style="11" customWidth="1"/>
    <col min="1026" max="1280" width="9.140625" style="11"/>
    <col min="1281" max="1281" width="85.85546875" style="11" customWidth="1"/>
    <col min="1282" max="1536" width="9.140625" style="11"/>
    <col min="1537" max="1537" width="85.85546875" style="11" customWidth="1"/>
    <col min="1538" max="1792" width="9.140625" style="11"/>
    <col min="1793" max="1793" width="85.85546875" style="11" customWidth="1"/>
    <col min="1794" max="2048" width="9.140625" style="11"/>
    <col min="2049" max="2049" width="85.85546875" style="11" customWidth="1"/>
    <col min="2050" max="2304" width="9.140625" style="11"/>
    <col min="2305" max="2305" width="85.85546875" style="11" customWidth="1"/>
    <col min="2306" max="2560" width="9.140625" style="11"/>
    <col min="2561" max="2561" width="85.85546875" style="11" customWidth="1"/>
    <col min="2562" max="2816" width="9.140625" style="11"/>
    <col min="2817" max="2817" width="85.85546875" style="11" customWidth="1"/>
    <col min="2818" max="3072" width="9.140625" style="11"/>
    <col min="3073" max="3073" width="85.85546875" style="11" customWidth="1"/>
    <col min="3074" max="3328" width="9.140625" style="11"/>
    <col min="3329" max="3329" width="85.85546875" style="11" customWidth="1"/>
    <col min="3330" max="3584" width="9.140625" style="11"/>
    <col min="3585" max="3585" width="85.85546875" style="11" customWidth="1"/>
    <col min="3586" max="3840" width="9.140625" style="11"/>
    <col min="3841" max="3841" width="85.85546875" style="11" customWidth="1"/>
    <col min="3842" max="4096" width="9.140625" style="11"/>
    <col min="4097" max="4097" width="85.85546875" style="11" customWidth="1"/>
    <col min="4098" max="4352" width="9.140625" style="11"/>
    <col min="4353" max="4353" width="85.85546875" style="11" customWidth="1"/>
    <col min="4354" max="4608" width="9.140625" style="11"/>
    <col min="4609" max="4609" width="85.85546875" style="11" customWidth="1"/>
    <col min="4610" max="4864" width="9.140625" style="11"/>
    <col min="4865" max="4865" width="85.85546875" style="11" customWidth="1"/>
    <col min="4866" max="5120" width="9.140625" style="11"/>
    <col min="5121" max="5121" width="85.85546875" style="11" customWidth="1"/>
    <col min="5122" max="5376" width="9.140625" style="11"/>
    <col min="5377" max="5377" width="85.85546875" style="11" customWidth="1"/>
    <col min="5378" max="5632" width="9.140625" style="11"/>
    <col min="5633" max="5633" width="85.85546875" style="11" customWidth="1"/>
    <col min="5634" max="5888" width="9.140625" style="11"/>
    <col min="5889" max="5889" width="85.85546875" style="11" customWidth="1"/>
    <col min="5890" max="6144" width="9.140625" style="11"/>
    <col min="6145" max="6145" width="85.85546875" style="11" customWidth="1"/>
    <col min="6146" max="6400" width="9.140625" style="11"/>
    <col min="6401" max="6401" width="85.85546875" style="11" customWidth="1"/>
    <col min="6402" max="6656" width="9.140625" style="11"/>
    <col min="6657" max="6657" width="85.85546875" style="11" customWidth="1"/>
    <col min="6658" max="6912" width="9.140625" style="11"/>
    <col min="6913" max="6913" width="85.85546875" style="11" customWidth="1"/>
    <col min="6914" max="7168" width="9.140625" style="11"/>
    <col min="7169" max="7169" width="85.85546875" style="11" customWidth="1"/>
    <col min="7170" max="7424" width="9.140625" style="11"/>
    <col min="7425" max="7425" width="85.85546875" style="11" customWidth="1"/>
    <col min="7426" max="7680" width="9.140625" style="11"/>
    <col min="7681" max="7681" width="85.85546875" style="11" customWidth="1"/>
    <col min="7682" max="7936" width="9.140625" style="11"/>
    <col min="7937" max="7937" width="85.85546875" style="11" customWidth="1"/>
    <col min="7938" max="8192" width="9.140625" style="11"/>
    <col min="8193" max="8193" width="85.85546875" style="11" customWidth="1"/>
    <col min="8194" max="8448" width="9.140625" style="11"/>
    <col min="8449" max="8449" width="85.85546875" style="11" customWidth="1"/>
    <col min="8450" max="8704" width="9.140625" style="11"/>
    <col min="8705" max="8705" width="85.85546875" style="11" customWidth="1"/>
    <col min="8706" max="8960" width="9.140625" style="11"/>
    <col min="8961" max="8961" width="85.85546875" style="11" customWidth="1"/>
    <col min="8962" max="9216" width="9.140625" style="11"/>
    <col min="9217" max="9217" width="85.85546875" style="11" customWidth="1"/>
    <col min="9218" max="9472" width="9.140625" style="11"/>
    <col min="9473" max="9473" width="85.85546875" style="11" customWidth="1"/>
    <col min="9474" max="9728" width="9.140625" style="11"/>
    <col min="9729" max="9729" width="85.85546875" style="11" customWidth="1"/>
    <col min="9730" max="9984" width="9.140625" style="11"/>
    <col min="9985" max="9985" width="85.85546875" style="11" customWidth="1"/>
    <col min="9986" max="10240" width="9.140625" style="11"/>
    <col min="10241" max="10241" width="85.85546875" style="11" customWidth="1"/>
    <col min="10242" max="10496" width="9.140625" style="11"/>
    <col min="10497" max="10497" width="85.85546875" style="11" customWidth="1"/>
    <col min="10498" max="10752" width="9.140625" style="11"/>
    <col min="10753" max="10753" width="85.85546875" style="11" customWidth="1"/>
    <col min="10754" max="11008" width="9.140625" style="11"/>
    <col min="11009" max="11009" width="85.85546875" style="11" customWidth="1"/>
    <col min="11010" max="11264" width="9.140625" style="11"/>
    <col min="11265" max="11265" width="85.85546875" style="11" customWidth="1"/>
    <col min="11266" max="11520" width="9.140625" style="11"/>
    <col min="11521" max="11521" width="85.85546875" style="11" customWidth="1"/>
    <col min="11522" max="11776" width="9.140625" style="11"/>
    <col min="11777" max="11777" width="85.85546875" style="11" customWidth="1"/>
    <col min="11778" max="12032" width="9.140625" style="11"/>
    <col min="12033" max="12033" width="85.85546875" style="11" customWidth="1"/>
    <col min="12034" max="12288" width="9.140625" style="11"/>
    <col min="12289" max="12289" width="85.85546875" style="11" customWidth="1"/>
    <col min="12290" max="12544" width="9.140625" style="11"/>
    <col min="12545" max="12545" width="85.85546875" style="11" customWidth="1"/>
    <col min="12546" max="12800" width="9.140625" style="11"/>
    <col min="12801" max="12801" width="85.85546875" style="11" customWidth="1"/>
    <col min="12802" max="13056" width="9.140625" style="11"/>
    <col min="13057" max="13057" width="85.85546875" style="11" customWidth="1"/>
    <col min="13058" max="13312" width="9.140625" style="11"/>
    <col min="13313" max="13313" width="85.85546875" style="11" customWidth="1"/>
    <col min="13314" max="13568" width="9.140625" style="11"/>
    <col min="13569" max="13569" width="85.85546875" style="11" customWidth="1"/>
    <col min="13570" max="13824" width="9.140625" style="11"/>
    <col min="13825" max="13825" width="85.85546875" style="11" customWidth="1"/>
    <col min="13826" max="14080" width="9.140625" style="11"/>
    <col min="14081" max="14081" width="85.85546875" style="11" customWidth="1"/>
    <col min="14082" max="14336" width="9.140625" style="11"/>
    <col min="14337" max="14337" width="85.85546875" style="11" customWidth="1"/>
    <col min="14338" max="14592" width="9.140625" style="11"/>
    <col min="14593" max="14593" width="85.85546875" style="11" customWidth="1"/>
    <col min="14594" max="14848" width="9.140625" style="11"/>
    <col min="14849" max="14849" width="85.85546875" style="11" customWidth="1"/>
    <col min="14850" max="15104" width="9.140625" style="11"/>
    <col min="15105" max="15105" width="85.85546875" style="11" customWidth="1"/>
    <col min="15106" max="15360" width="9.140625" style="11"/>
    <col min="15361" max="15361" width="85.85546875" style="11" customWidth="1"/>
    <col min="15362" max="15616" width="9.140625" style="11"/>
    <col min="15617" max="15617" width="85.85546875" style="11" customWidth="1"/>
    <col min="15618" max="15872" width="9.140625" style="11"/>
    <col min="15873" max="15873" width="85.85546875" style="11" customWidth="1"/>
    <col min="15874" max="16128" width="9.140625" style="11"/>
    <col min="16129" max="16129" width="85.85546875" style="11" customWidth="1"/>
    <col min="16130" max="16384" width="9.140625" style="11"/>
  </cols>
  <sheetData>
    <row r="1" spans="1:1" x14ac:dyDescent="0.2">
      <c r="A1" s="10" t="s">
        <v>84</v>
      </c>
    </row>
    <row r="2" spans="1:1" x14ac:dyDescent="0.2">
      <c r="A2" s="12"/>
    </row>
    <row r="3" spans="1:1" ht="51" x14ac:dyDescent="0.2">
      <c r="A3" s="13" t="s">
        <v>68</v>
      </c>
    </row>
    <row r="10" spans="1:1" x14ac:dyDescent="0.2">
      <c r="A10" s="11"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9"/>
  <sheetViews>
    <sheetView tabSelected="1" zoomScaleNormal="100" workbookViewId="0">
      <selection activeCell="A15" sqref="A15"/>
    </sheetView>
  </sheetViews>
  <sheetFormatPr defaultRowHeight="12.75" x14ac:dyDescent="0.2"/>
  <cols>
    <col min="1" max="1" width="16.28515625" customWidth="1"/>
    <col min="2" max="2" width="13.5703125" bestFit="1" customWidth="1"/>
    <col min="3" max="3" width="14.42578125" bestFit="1" customWidth="1"/>
    <col min="4" max="4" width="12.5703125" bestFit="1" customWidth="1"/>
    <col min="5" max="5" width="13.7109375" bestFit="1" customWidth="1"/>
    <col min="6" max="6" width="12.5703125" bestFit="1" customWidth="1"/>
    <col min="7" max="8" width="13.7109375" bestFit="1" customWidth="1"/>
    <col min="9" max="11" width="12.5703125" bestFit="1" customWidth="1"/>
    <col min="12" max="12" width="15.42578125" bestFit="1" customWidth="1"/>
    <col min="13" max="15" width="12.5703125" bestFit="1" customWidth="1"/>
    <col min="16" max="19" width="13.7109375" bestFit="1" customWidth="1"/>
    <col min="20" max="20" width="12.5703125" bestFit="1" customWidth="1"/>
    <col min="21" max="22" width="13.7109375" bestFit="1" customWidth="1"/>
    <col min="23" max="23" width="18" bestFit="1" customWidth="1"/>
    <col min="24" max="24" width="13.7109375" bestFit="1" customWidth="1"/>
    <col min="25" max="25" width="12.5703125" bestFit="1" customWidth="1"/>
    <col min="26" max="26" width="14.7109375" bestFit="1" customWidth="1"/>
  </cols>
  <sheetData>
    <row r="1" spans="1:26" x14ac:dyDescent="0.2">
      <c r="A1" s="4" t="s">
        <v>71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9">
        <v>0</v>
      </c>
      <c r="C3" s="39">
        <v>19</v>
      </c>
      <c r="D3" s="39">
        <v>0</v>
      </c>
      <c r="E3" s="39">
        <v>0</v>
      </c>
      <c r="F3" s="39">
        <v>210.31</v>
      </c>
      <c r="G3" s="39">
        <v>0</v>
      </c>
      <c r="H3" s="39">
        <v>309.41000100000002</v>
      </c>
      <c r="I3" s="39">
        <v>0</v>
      </c>
      <c r="J3" s="39">
        <v>0</v>
      </c>
      <c r="K3" s="39">
        <v>747.01700500000004</v>
      </c>
      <c r="L3" s="39">
        <v>0</v>
      </c>
      <c r="M3" s="39">
        <v>0</v>
      </c>
      <c r="N3" s="39">
        <v>0</v>
      </c>
      <c r="O3" s="39">
        <v>0</v>
      </c>
      <c r="P3" s="39">
        <v>57.1</v>
      </c>
      <c r="Q3" s="39">
        <v>306.300005</v>
      </c>
      <c r="R3" s="39">
        <v>576.29999600000008</v>
      </c>
      <c r="S3" s="39">
        <v>335</v>
      </c>
      <c r="T3" s="39">
        <v>0</v>
      </c>
      <c r="U3" s="39">
        <v>0</v>
      </c>
      <c r="V3" s="39">
        <v>22.200001</v>
      </c>
      <c r="W3" s="39">
        <v>1185</v>
      </c>
      <c r="X3" s="39">
        <v>527</v>
      </c>
      <c r="Y3" s="39">
        <v>0</v>
      </c>
      <c r="Z3" s="2">
        <f t="shared" ref="Z3:Z25" si="0">SUM(B3:Y3)</f>
        <v>4294.6370079999997</v>
      </c>
    </row>
    <row r="4" spans="1:26" x14ac:dyDescent="0.2">
      <c r="A4" t="s">
        <v>4</v>
      </c>
      <c r="B4" s="39">
        <v>21546.400024000002</v>
      </c>
      <c r="C4" s="39">
        <v>28590.500026999995</v>
      </c>
      <c r="D4" s="39">
        <v>7.5</v>
      </c>
      <c r="E4" s="39">
        <v>4902.5999759999995</v>
      </c>
      <c r="F4" s="39">
        <v>4692.7000120000002</v>
      </c>
      <c r="G4" s="39">
        <v>1147.700012</v>
      </c>
      <c r="H4" s="39">
        <v>3207.5799870000001</v>
      </c>
      <c r="I4" s="39">
        <v>6409.2300110000006</v>
      </c>
      <c r="J4" s="39">
        <v>383.48199399999999</v>
      </c>
      <c r="K4" s="39">
        <v>12750.390124000003</v>
      </c>
      <c r="L4" s="39">
        <v>1043</v>
      </c>
      <c r="M4" s="39">
        <v>4368.4460049999998</v>
      </c>
      <c r="N4" s="39">
        <v>2249</v>
      </c>
      <c r="O4" s="39">
        <v>4199.4899939999996</v>
      </c>
      <c r="P4" s="39">
        <v>11009.600081000002</v>
      </c>
      <c r="Q4" s="39">
        <v>5509</v>
      </c>
      <c r="R4" s="39">
        <v>14925.800047999997</v>
      </c>
      <c r="S4" s="39">
        <v>23312.399964</v>
      </c>
      <c r="T4" s="39">
        <v>3765.0939639999997</v>
      </c>
      <c r="U4" s="39">
        <v>12420.587019999997</v>
      </c>
      <c r="V4" s="39">
        <v>9848.5</v>
      </c>
      <c r="W4" s="39">
        <v>13116.200012000001</v>
      </c>
      <c r="X4" s="39">
        <v>5289.361046</v>
      </c>
      <c r="Y4" s="39">
        <v>2618</v>
      </c>
      <c r="Z4" s="2">
        <f t="shared" si="0"/>
        <v>197312.56030100005</v>
      </c>
    </row>
    <row r="5" spans="1:26" x14ac:dyDescent="0.2">
      <c r="A5" t="s">
        <v>5</v>
      </c>
      <c r="B5" s="39">
        <v>0</v>
      </c>
      <c r="C5" s="39">
        <v>0</v>
      </c>
      <c r="D5" s="39">
        <v>0</v>
      </c>
      <c r="E5" s="39">
        <v>0</v>
      </c>
      <c r="F5" s="39">
        <v>0</v>
      </c>
      <c r="G5" s="39">
        <v>0</v>
      </c>
      <c r="H5" s="39">
        <v>0</v>
      </c>
      <c r="I5" s="39">
        <v>0</v>
      </c>
      <c r="J5" s="39">
        <v>0</v>
      </c>
      <c r="K5" s="39">
        <v>0</v>
      </c>
      <c r="L5" s="39">
        <v>0</v>
      </c>
      <c r="M5" s="39">
        <v>0</v>
      </c>
      <c r="N5" s="39">
        <v>0</v>
      </c>
      <c r="O5" s="39">
        <v>0</v>
      </c>
      <c r="P5" s="39">
        <v>0</v>
      </c>
      <c r="Q5" s="39">
        <v>0</v>
      </c>
      <c r="R5" s="39">
        <v>0</v>
      </c>
      <c r="S5" s="39">
        <v>0</v>
      </c>
      <c r="T5" s="39">
        <v>0</v>
      </c>
      <c r="U5" s="39">
        <v>0</v>
      </c>
      <c r="V5" s="39">
        <v>0</v>
      </c>
      <c r="W5" s="39">
        <v>0</v>
      </c>
      <c r="X5" s="39">
        <v>0</v>
      </c>
      <c r="Y5" s="39">
        <v>0</v>
      </c>
      <c r="Z5" s="2">
        <f t="shared" si="0"/>
        <v>0</v>
      </c>
    </row>
    <row r="6" spans="1:26" x14ac:dyDescent="0.2">
      <c r="A6" t="s">
        <v>6</v>
      </c>
      <c r="B6" s="39">
        <v>2176.9999999999991</v>
      </c>
      <c r="C6" s="39">
        <v>8121.8000030000003</v>
      </c>
      <c r="D6" s="39">
        <v>787.00000000000011</v>
      </c>
      <c r="E6" s="39">
        <v>860</v>
      </c>
      <c r="F6" s="39">
        <v>1449.0799999999997</v>
      </c>
      <c r="G6" s="39">
        <v>948</v>
      </c>
      <c r="H6" s="39">
        <v>1746.9600120000007</v>
      </c>
      <c r="I6" s="39">
        <v>800</v>
      </c>
      <c r="J6" s="39">
        <v>1205.4340309999998</v>
      </c>
      <c r="K6" s="39">
        <v>2001.394</v>
      </c>
      <c r="L6" s="39">
        <v>192</v>
      </c>
      <c r="M6" s="39">
        <v>98.400002000000001</v>
      </c>
      <c r="N6" s="39">
        <v>108.8</v>
      </c>
      <c r="O6" s="39">
        <v>5739.7999909999999</v>
      </c>
      <c r="P6" s="39">
        <v>2916.1999979999996</v>
      </c>
      <c r="Q6" s="39">
        <v>990.49999800000001</v>
      </c>
      <c r="R6" s="39">
        <v>1976.2999970000001</v>
      </c>
      <c r="S6" s="39">
        <v>0</v>
      </c>
      <c r="T6" s="39">
        <v>4919.7840059999971</v>
      </c>
      <c r="U6" s="39">
        <v>2663.9860130000002</v>
      </c>
      <c r="V6" s="39">
        <v>8644</v>
      </c>
      <c r="W6" s="39">
        <v>1490</v>
      </c>
      <c r="X6" s="39">
        <v>450.800004</v>
      </c>
      <c r="Y6" s="39">
        <v>829.70001200000002</v>
      </c>
      <c r="Z6" s="2">
        <f t="shared" si="0"/>
        <v>51116.938066999995</v>
      </c>
    </row>
    <row r="7" spans="1:26" x14ac:dyDescent="0.2">
      <c r="A7" t="s">
        <v>7</v>
      </c>
      <c r="B7" s="39">
        <v>8035.2999879999998</v>
      </c>
      <c r="C7" s="39">
        <v>7649.9999699999989</v>
      </c>
      <c r="D7" s="39">
        <v>2656</v>
      </c>
      <c r="E7" s="39">
        <v>13360</v>
      </c>
      <c r="F7" s="39">
        <v>6540.1699760000001</v>
      </c>
      <c r="G7" s="39">
        <v>14596.505004999999</v>
      </c>
      <c r="H7" s="39">
        <v>13148.499986999999</v>
      </c>
      <c r="I7" s="39">
        <v>5330.339997</v>
      </c>
      <c r="J7" s="39">
        <v>4399.9280360000002</v>
      </c>
      <c r="K7" s="39">
        <v>0</v>
      </c>
      <c r="L7" s="39">
        <v>9845</v>
      </c>
      <c r="M7" s="39">
        <v>0</v>
      </c>
      <c r="N7" s="39">
        <v>0</v>
      </c>
      <c r="O7" s="39">
        <v>0</v>
      </c>
      <c r="P7" s="39">
        <v>585.1</v>
      </c>
      <c r="Q7" s="39">
        <v>8981.8999939999994</v>
      </c>
      <c r="R7" s="39">
        <v>43905.40006</v>
      </c>
      <c r="S7" s="39">
        <v>17117.600036000003</v>
      </c>
      <c r="T7" s="39">
        <v>10778.913021</v>
      </c>
      <c r="U7" s="39">
        <v>14806.947021</v>
      </c>
      <c r="V7" s="39">
        <v>11230.120001000001</v>
      </c>
      <c r="W7" s="39">
        <v>13425</v>
      </c>
      <c r="X7" s="39">
        <v>0</v>
      </c>
      <c r="Y7" s="39">
        <v>906.89999399999999</v>
      </c>
      <c r="Z7" s="2">
        <f t="shared" si="0"/>
        <v>207299.62308600004</v>
      </c>
    </row>
    <row r="8" spans="1:26" x14ac:dyDescent="0.2">
      <c r="A8" t="s">
        <v>8</v>
      </c>
      <c r="B8" s="39">
        <v>0</v>
      </c>
      <c r="C8" s="39">
        <v>0</v>
      </c>
      <c r="D8" s="39">
        <v>0</v>
      </c>
      <c r="E8" s="39">
        <v>0</v>
      </c>
      <c r="F8" s="39">
        <v>0</v>
      </c>
      <c r="G8" s="39">
        <v>0</v>
      </c>
      <c r="H8" s="39">
        <v>0</v>
      </c>
      <c r="I8" s="39">
        <v>0</v>
      </c>
      <c r="J8" s="39">
        <v>0</v>
      </c>
      <c r="K8" s="39">
        <v>0</v>
      </c>
      <c r="L8" s="39">
        <v>0</v>
      </c>
      <c r="M8" s="39">
        <v>0</v>
      </c>
      <c r="N8" s="39">
        <v>0</v>
      </c>
      <c r="O8" s="39">
        <v>0</v>
      </c>
      <c r="P8" s="39">
        <v>9</v>
      </c>
      <c r="Q8" s="39">
        <v>0</v>
      </c>
      <c r="R8" s="39">
        <v>0</v>
      </c>
      <c r="S8" s="39">
        <v>0</v>
      </c>
      <c r="T8" s="39">
        <v>0</v>
      </c>
      <c r="U8" s="39">
        <v>0</v>
      </c>
      <c r="V8" s="39">
        <v>0</v>
      </c>
      <c r="W8" s="39">
        <v>0</v>
      </c>
      <c r="X8" s="39">
        <v>0</v>
      </c>
      <c r="Y8" s="39">
        <v>0</v>
      </c>
      <c r="Z8" s="2">
        <f t="shared" si="0"/>
        <v>9</v>
      </c>
    </row>
    <row r="9" spans="1:26" x14ac:dyDescent="0.2">
      <c r="A9" t="s">
        <v>9</v>
      </c>
      <c r="B9" s="39">
        <v>741.09999800000003</v>
      </c>
      <c r="C9" s="39">
        <v>36</v>
      </c>
      <c r="D9" s="39">
        <v>2215</v>
      </c>
      <c r="E9" s="39">
        <v>122</v>
      </c>
      <c r="F9" s="39">
        <v>79.849997999999999</v>
      </c>
      <c r="G9" s="39">
        <v>359.66000300000002</v>
      </c>
      <c r="H9" s="39">
        <v>402.28999699999997</v>
      </c>
      <c r="I9" s="39">
        <v>196.50999899999999</v>
      </c>
      <c r="J9" s="39">
        <v>179</v>
      </c>
      <c r="K9" s="39">
        <v>2085.0400039999995</v>
      </c>
      <c r="L9" s="39">
        <v>186.91999799999999</v>
      </c>
      <c r="M9" s="39">
        <v>4832.6900789999981</v>
      </c>
      <c r="N9" s="39">
        <v>112.66999799999999</v>
      </c>
      <c r="O9" s="39">
        <v>0</v>
      </c>
      <c r="P9" s="39">
        <v>619.71999900000003</v>
      </c>
      <c r="Q9" s="39">
        <v>1415.619958</v>
      </c>
      <c r="R9" s="39">
        <v>1605.6699950000002</v>
      </c>
      <c r="S9" s="39">
        <v>4116.5899799999997</v>
      </c>
      <c r="T9" s="39">
        <v>19.02</v>
      </c>
      <c r="U9" s="39">
        <v>2508.1799979999996</v>
      </c>
      <c r="V9" s="39">
        <v>4732.1000979999999</v>
      </c>
      <c r="W9" s="39">
        <v>2392.1000359999998</v>
      </c>
      <c r="X9" s="39">
        <v>8655.3200559999987</v>
      </c>
      <c r="Y9" s="39">
        <v>6125.0799179999995</v>
      </c>
      <c r="Z9" s="2">
        <f t="shared" si="0"/>
        <v>43738.130111999999</v>
      </c>
    </row>
    <row r="10" spans="1:26" x14ac:dyDescent="0.2">
      <c r="A10" t="s">
        <v>10</v>
      </c>
      <c r="B10" s="39">
        <v>107</v>
      </c>
      <c r="C10" s="39">
        <v>345.6</v>
      </c>
      <c r="D10" s="39">
        <v>100</v>
      </c>
      <c r="E10" s="39">
        <v>80</v>
      </c>
      <c r="F10" s="39">
        <v>208.8</v>
      </c>
      <c r="G10" s="39">
        <v>223</v>
      </c>
      <c r="H10" s="39">
        <v>98.6</v>
      </c>
      <c r="I10" s="39">
        <v>313.3</v>
      </c>
      <c r="J10" s="39">
        <v>95</v>
      </c>
      <c r="K10" s="39">
        <v>138</v>
      </c>
      <c r="L10" s="39">
        <v>160</v>
      </c>
      <c r="M10" s="39">
        <v>245.35000000000002</v>
      </c>
      <c r="N10" s="39">
        <v>134.70000199999998</v>
      </c>
      <c r="O10" s="39">
        <v>196.90000000000003</v>
      </c>
      <c r="P10" s="39">
        <v>551.29999600000008</v>
      </c>
      <c r="Q10" s="39">
        <v>373.40000099999997</v>
      </c>
      <c r="R10" s="39">
        <v>948.29999399999997</v>
      </c>
      <c r="S10" s="39">
        <v>100</v>
      </c>
      <c r="T10" s="39">
        <v>72</v>
      </c>
      <c r="U10" s="39">
        <v>95</v>
      </c>
      <c r="V10" s="39">
        <v>109.30000099999998</v>
      </c>
      <c r="W10" s="39">
        <v>162</v>
      </c>
      <c r="X10" s="39">
        <v>117.89999899999999</v>
      </c>
      <c r="Y10" s="39">
        <v>0</v>
      </c>
      <c r="Z10" s="2">
        <f t="shared" si="0"/>
        <v>4975.4499930000002</v>
      </c>
    </row>
    <row r="11" spans="1:26" x14ac:dyDescent="0.2">
      <c r="A11" t="s">
        <v>11</v>
      </c>
      <c r="B11" s="39">
        <v>5812</v>
      </c>
      <c r="C11" s="39">
        <v>5857</v>
      </c>
      <c r="D11" s="39">
        <v>0</v>
      </c>
      <c r="E11" s="39">
        <v>0</v>
      </c>
      <c r="F11" s="39">
        <v>1900</v>
      </c>
      <c r="G11" s="39">
        <v>2343.1999510000001</v>
      </c>
      <c r="H11" s="39">
        <v>2346</v>
      </c>
      <c r="I11" s="39">
        <v>1813.1199959999999</v>
      </c>
      <c r="J11" s="39">
        <v>1456.600036</v>
      </c>
      <c r="K11" s="39">
        <v>4878</v>
      </c>
      <c r="L11" s="39">
        <v>0</v>
      </c>
      <c r="M11" s="39">
        <v>2816</v>
      </c>
      <c r="N11" s="39">
        <v>2129.299927</v>
      </c>
      <c r="O11" s="39">
        <v>0</v>
      </c>
      <c r="P11" s="39">
        <v>9419.4000240000005</v>
      </c>
      <c r="Q11" s="39">
        <v>5405</v>
      </c>
      <c r="R11" s="39">
        <v>20260.299927</v>
      </c>
      <c r="S11" s="39">
        <v>8164</v>
      </c>
      <c r="T11" s="39">
        <v>1235.8000489999999</v>
      </c>
      <c r="U11" s="39">
        <v>0</v>
      </c>
      <c r="V11" s="39">
        <v>8896.9699709999986</v>
      </c>
      <c r="W11" s="39">
        <v>16200</v>
      </c>
      <c r="X11" s="39">
        <v>12513</v>
      </c>
      <c r="Y11" s="39">
        <v>0</v>
      </c>
      <c r="Z11" s="2">
        <f t="shared" si="0"/>
        <v>113445.689881</v>
      </c>
    </row>
    <row r="12" spans="1:26" x14ac:dyDescent="0.2">
      <c r="A12" t="s">
        <v>12</v>
      </c>
      <c r="B12" s="39">
        <v>59</v>
      </c>
      <c r="C12" s="39">
        <v>0</v>
      </c>
      <c r="D12" s="39">
        <v>0</v>
      </c>
      <c r="E12" s="39">
        <v>0</v>
      </c>
      <c r="F12" s="39">
        <v>1881.599976</v>
      </c>
      <c r="G12" s="39">
        <v>440</v>
      </c>
      <c r="H12" s="39">
        <v>0</v>
      </c>
      <c r="I12" s="39">
        <v>0</v>
      </c>
      <c r="J12" s="39">
        <v>0</v>
      </c>
      <c r="K12" s="39">
        <v>1799</v>
      </c>
      <c r="L12" s="39">
        <v>0</v>
      </c>
      <c r="M12" s="39">
        <v>1405.400024</v>
      </c>
      <c r="N12" s="39">
        <v>0</v>
      </c>
      <c r="O12" s="39">
        <v>0</v>
      </c>
      <c r="P12" s="39">
        <v>1470</v>
      </c>
      <c r="Q12" s="39">
        <v>435</v>
      </c>
      <c r="R12" s="39">
        <v>3632</v>
      </c>
      <c r="S12" s="39">
        <v>1050</v>
      </c>
      <c r="T12" s="39">
        <v>1.45</v>
      </c>
      <c r="U12" s="39">
        <v>129</v>
      </c>
      <c r="V12" s="39">
        <v>1742.5000459999999</v>
      </c>
      <c r="W12" s="39">
        <v>2756</v>
      </c>
      <c r="X12" s="39">
        <v>122.099998</v>
      </c>
      <c r="Y12" s="39">
        <v>0</v>
      </c>
      <c r="Z12" s="2">
        <f t="shared" si="0"/>
        <v>16923.050044</v>
      </c>
    </row>
    <row r="13" spans="1:26" x14ac:dyDescent="0.2">
      <c r="A13" t="s">
        <v>13</v>
      </c>
      <c r="B13" s="39">
        <v>103</v>
      </c>
      <c r="C13" s="39">
        <v>100</v>
      </c>
      <c r="D13" s="39">
        <v>0</v>
      </c>
      <c r="E13" s="39">
        <v>406</v>
      </c>
      <c r="F13" s="39">
        <v>0</v>
      </c>
      <c r="G13" s="39">
        <v>0</v>
      </c>
      <c r="H13" s="39">
        <v>0</v>
      </c>
      <c r="I13" s="39">
        <v>0</v>
      </c>
      <c r="J13" s="39">
        <v>0</v>
      </c>
      <c r="K13" s="39">
        <v>264</v>
      </c>
      <c r="L13" s="39">
        <v>0</v>
      </c>
      <c r="M13" s="39">
        <v>0</v>
      </c>
      <c r="N13" s="39">
        <v>0</v>
      </c>
      <c r="O13" s="39">
        <v>0</v>
      </c>
      <c r="P13" s="39">
        <v>28</v>
      </c>
      <c r="Q13" s="39">
        <v>2594.6000000000008</v>
      </c>
      <c r="R13" s="39">
        <v>0</v>
      </c>
      <c r="S13" s="39">
        <v>0</v>
      </c>
      <c r="T13" s="39">
        <v>0</v>
      </c>
      <c r="U13" s="39">
        <v>0</v>
      </c>
      <c r="V13" s="39">
        <v>0</v>
      </c>
      <c r="W13" s="39">
        <v>151</v>
      </c>
      <c r="X13" s="39">
        <v>3319</v>
      </c>
      <c r="Y13" s="39">
        <v>0</v>
      </c>
      <c r="Z13" s="2">
        <f t="shared" si="0"/>
        <v>6965.6</v>
      </c>
    </row>
    <row r="14" spans="1:26" x14ac:dyDescent="0.2">
      <c r="A14" t="s">
        <v>14</v>
      </c>
      <c r="B14" s="39">
        <v>527.70000499999992</v>
      </c>
      <c r="C14" s="39">
        <v>8072.7000190000008</v>
      </c>
      <c r="D14" s="39">
        <v>528.10000300000002</v>
      </c>
      <c r="E14" s="39">
        <v>2842.125</v>
      </c>
      <c r="F14" s="39">
        <v>3332.8200280000001</v>
      </c>
      <c r="G14" s="39">
        <v>4527.7000169999992</v>
      </c>
      <c r="H14" s="39">
        <v>5153.1499900000008</v>
      </c>
      <c r="I14" s="39">
        <v>3082.0900140000003</v>
      </c>
      <c r="J14" s="39">
        <v>87.906998999999999</v>
      </c>
      <c r="K14" s="39">
        <v>1650.1760000000002</v>
      </c>
      <c r="L14" s="39">
        <v>3619</v>
      </c>
      <c r="M14" s="39">
        <v>0</v>
      </c>
      <c r="N14" s="39">
        <v>0</v>
      </c>
      <c r="O14" s="39">
        <v>0</v>
      </c>
      <c r="P14" s="39">
        <v>4968.3000180000017</v>
      </c>
      <c r="Q14" s="39">
        <v>2161.3000009999996</v>
      </c>
      <c r="R14" s="39">
        <v>21860.800001999996</v>
      </c>
      <c r="S14" s="39">
        <v>12122.499983999998</v>
      </c>
      <c r="T14" s="39">
        <v>354.81799900000027</v>
      </c>
      <c r="U14" s="39">
        <v>1680.5320089999993</v>
      </c>
      <c r="V14" s="39">
        <v>3.7</v>
      </c>
      <c r="W14" s="39">
        <v>10273</v>
      </c>
      <c r="X14" s="39">
        <v>0</v>
      </c>
      <c r="Y14" s="39">
        <v>841.10000000000014</v>
      </c>
      <c r="Z14" s="2">
        <f t="shared" si="0"/>
        <v>87689.518088000012</v>
      </c>
    </row>
    <row r="15" spans="1:26" x14ac:dyDescent="0.2">
      <c r="A15" t="s">
        <v>15</v>
      </c>
      <c r="B15" s="39">
        <v>366.00500100000005</v>
      </c>
      <c r="C15" s="39">
        <v>2260.7000000000007</v>
      </c>
      <c r="D15" s="39">
        <v>101.400002</v>
      </c>
      <c r="E15" s="39">
        <v>315.09999999999997</v>
      </c>
      <c r="F15" s="39">
        <v>1305.5999999999999</v>
      </c>
      <c r="G15" s="39">
        <v>409</v>
      </c>
      <c r="H15" s="39">
        <v>1822.4499969999979</v>
      </c>
      <c r="I15" s="39">
        <v>433.25</v>
      </c>
      <c r="J15" s="39">
        <v>19.695999999999998</v>
      </c>
      <c r="K15" s="39">
        <v>874.29999899999996</v>
      </c>
      <c r="L15" s="39">
        <v>36</v>
      </c>
      <c r="M15" s="39">
        <v>0</v>
      </c>
      <c r="N15" s="39">
        <v>0</v>
      </c>
      <c r="O15" s="39">
        <v>264.90000499999996</v>
      </c>
      <c r="P15" s="39">
        <v>2008.2000029999999</v>
      </c>
      <c r="Q15" s="39">
        <v>1282.4000000000001</v>
      </c>
      <c r="R15" s="39">
        <v>511.69999199999995</v>
      </c>
      <c r="S15" s="39">
        <v>78</v>
      </c>
      <c r="T15" s="39">
        <v>265.33800799999995</v>
      </c>
      <c r="U15" s="39">
        <v>0</v>
      </c>
      <c r="V15" s="39">
        <v>0</v>
      </c>
      <c r="W15" s="39">
        <v>239</v>
      </c>
      <c r="X15" s="39">
        <v>0</v>
      </c>
      <c r="Y15" s="39">
        <v>312.10000600000001</v>
      </c>
      <c r="Z15" s="2">
        <f t="shared" si="0"/>
        <v>12905.139012999998</v>
      </c>
    </row>
    <row r="16" spans="1:26" x14ac:dyDescent="0.2">
      <c r="A16" t="s">
        <v>16</v>
      </c>
      <c r="B16" s="39">
        <v>0</v>
      </c>
      <c r="C16" s="39">
        <v>0</v>
      </c>
      <c r="D16" s="39">
        <v>0</v>
      </c>
      <c r="E16" s="39">
        <v>0</v>
      </c>
      <c r="F16" s="39">
        <v>0</v>
      </c>
      <c r="G16" s="39">
        <v>0</v>
      </c>
      <c r="H16" s="39">
        <v>0</v>
      </c>
      <c r="I16" s="39">
        <v>0</v>
      </c>
      <c r="J16" s="39">
        <v>0</v>
      </c>
      <c r="K16" s="39">
        <v>0</v>
      </c>
      <c r="L16" s="39">
        <v>0</v>
      </c>
      <c r="M16" s="39">
        <v>0</v>
      </c>
      <c r="N16" s="39">
        <v>0</v>
      </c>
      <c r="O16" s="39">
        <v>32</v>
      </c>
      <c r="P16" s="39">
        <v>0</v>
      </c>
      <c r="Q16" s="39">
        <v>0</v>
      </c>
      <c r="R16" s="39">
        <v>0</v>
      </c>
      <c r="S16" s="39">
        <v>0</v>
      </c>
      <c r="T16" s="39">
        <v>0</v>
      </c>
      <c r="U16" s="39">
        <v>0</v>
      </c>
      <c r="V16" s="39">
        <v>0</v>
      </c>
      <c r="W16" s="39">
        <v>0</v>
      </c>
      <c r="X16" s="39">
        <v>0</v>
      </c>
      <c r="Y16" s="39">
        <v>0</v>
      </c>
      <c r="Z16" s="2">
        <f t="shared" si="0"/>
        <v>32</v>
      </c>
    </row>
    <row r="17" spans="1:26" x14ac:dyDescent="0.2">
      <c r="A17" t="s">
        <v>17</v>
      </c>
      <c r="B17" s="39">
        <v>4751.76001</v>
      </c>
      <c r="C17" s="39">
        <v>3816.4999979999993</v>
      </c>
      <c r="D17" s="39">
        <v>6</v>
      </c>
      <c r="E17" s="39">
        <v>148</v>
      </c>
      <c r="F17" s="39">
        <v>2806</v>
      </c>
      <c r="G17" s="39">
        <v>598.10000500000001</v>
      </c>
      <c r="H17" s="39">
        <v>297.09999899999997</v>
      </c>
      <c r="I17" s="39">
        <v>228.75000699999998</v>
      </c>
      <c r="J17" s="39">
        <v>289.90100200000006</v>
      </c>
      <c r="K17" s="39">
        <v>670.54999800000007</v>
      </c>
      <c r="L17" s="39">
        <v>0</v>
      </c>
      <c r="M17" s="39">
        <v>0</v>
      </c>
      <c r="N17" s="39">
        <v>0</v>
      </c>
      <c r="O17" s="39">
        <v>5806.2000190000008</v>
      </c>
      <c r="P17" s="39">
        <v>2400.1999969999997</v>
      </c>
      <c r="Q17" s="39">
        <v>3548.2999930000001</v>
      </c>
      <c r="R17" s="39">
        <v>2181.8000030000003</v>
      </c>
      <c r="S17" s="39">
        <v>20</v>
      </c>
      <c r="T17" s="39">
        <v>1533.7709900000004</v>
      </c>
      <c r="U17" s="39">
        <v>8369.3450399999983</v>
      </c>
      <c r="V17" s="39">
        <v>0</v>
      </c>
      <c r="W17" s="39">
        <v>92</v>
      </c>
      <c r="X17" s="39">
        <v>443</v>
      </c>
      <c r="Y17" s="39">
        <v>145</v>
      </c>
      <c r="Z17" s="2">
        <f t="shared" si="0"/>
        <v>38152.277061000001</v>
      </c>
    </row>
    <row r="18" spans="1:26" x14ac:dyDescent="0.2">
      <c r="A18" t="s">
        <v>18</v>
      </c>
      <c r="B18" s="39">
        <v>0</v>
      </c>
      <c r="C18" s="39">
        <v>0</v>
      </c>
      <c r="D18" s="39">
        <v>0</v>
      </c>
      <c r="E18" s="39">
        <v>0</v>
      </c>
      <c r="F18" s="39">
        <v>0</v>
      </c>
      <c r="G18" s="39">
        <v>0</v>
      </c>
      <c r="H18" s="39">
        <v>134.10000199999999</v>
      </c>
      <c r="I18" s="39">
        <v>107.14999900000001</v>
      </c>
      <c r="J18" s="39">
        <v>0</v>
      </c>
      <c r="K18" s="39">
        <v>431.83999800000004</v>
      </c>
      <c r="L18" s="39">
        <v>0</v>
      </c>
      <c r="M18" s="39">
        <v>0</v>
      </c>
      <c r="N18" s="39">
        <v>0</v>
      </c>
      <c r="O18" s="39">
        <v>0</v>
      </c>
      <c r="P18" s="39">
        <v>20</v>
      </c>
      <c r="Q18" s="39">
        <v>24.4</v>
      </c>
      <c r="R18" s="39">
        <v>223</v>
      </c>
      <c r="S18" s="39">
        <v>0</v>
      </c>
      <c r="T18" s="39">
        <v>0</v>
      </c>
      <c r="U18" s="39">
        <v>0</v>
      </c>
      <c r="V18" s="39">
        <v>25.2</v>
      </c>
      <c r="W18" s="39">
        <v>253</v>
      </c>
      <c r="X18" s="39">
        <v>0</v>
      </c>
      <c r="Y18" s="39">
        <v>0</v>
      </c>
      <c r="Z18" s="2">
        <f t="shared" si="0"/>
        <v>1218.6899990000002</v>
      </c>
    </row>
    <row r="19" spans="1:26" x14ac:dyDescent="0.2">
      <c r="A19" t="s">
        <v>19</v>
      </c>
      <c r="B19" s="39">
        <v>162.30000000000001</v>
      </c>
      <c r="C19" s="39">
        <v>0</v>
      </c>
      <c r="D19" s="39">
        <v>1805.2</v>
      </c>
      <c r="E19" s="39">
        <v>230.5</v>
      </c>
      <c r="F19" s="39">
        <v>3818.5</v>
      </c>
      <c r="G19" s="39">
        <v>925.5</v>
      </c>
      <c r="H19" s="39">
        <v>16812.249999999996</v>
      </c>
      <c r="I19" s="39">
        <v>1539.42</v>
      </c>
      <c r="J19" s="39">
        <v>395.61199999999997</v>
      </c>
      <c r="K19" s="39">
        <v>5455.6</v>
      </c>
      <c r="L19" s="39">
        <v>0</v>
      </c>
      <c r="M19" s="39">
        <v>4827.7</v>
      </c>
      <c r="N19" s="39">
        <v>60</v>
      </c>
      <c r="O19" s="39">
        <v>0</v>
      </c>
      <c r="P19" s="39">
        <v>1150</v>
      </c>
      <c r="Q19" s="39">
        <v>8571.2999999999993</v>
      </c>
      <c r="R19" s="39">
        <v>13736.4</v>
      </c>
      <c r="S19" s="39">
        <v>0</v>
      </c>
      <c r="T19" s="39">
        <v>1321.2379999999998</v>
      </c>
      <c r="U19" s="39">
        <v>5398.7570000000005</v>
      </c>
      <c r="V19" s="39">
        <v>27</v>
      </c>
      <c r="W19" s="39">
        <v>3500</v>
      </c>
      <c r="X19" s="39">
        <v>6987.2499999999982</v>
      </c>
      <c r="Y19" s="39">
        <v>572.57999999999993</v>
      </c>
      <c r="Z19" s="2">
        <f t="shared" si="0"/>
        <v>77297.107000000004</v>
      </c>
    </row>
    <row r="20" spans="1:26" x14ac:dyDescent="0.2">
      <c r="A20" t="s">
        <v>20</v>
      </c>
      <c r="B20" s="39">
        <v>0</v>
      </c>
      <c r="C20" s="39">
        <v>83</v>
      </c>
      <c r="D20" s="39">
        <v>0</v>
      </c>
      <c r="E20" s="39">
        <v>1047</v>
      </c>
      <c r="F20" s="39">
        <v>0</v>
      </c>
      <c r="G20" s="39">
        <v>0</v>
      </c>
      <c r="H20" s="39">
        <v>0</v>
      </c>
      <c r="I20" s="39">
        <v>0</v>
      </c>
      <c r="J20" s="39">
        <v>0</v>
      </c>
      <c r="K20" s="39">
        <v>0</v>
      </c>
      <c r="L20" s="39">
        <v>0</v>
      </c>
      <c r="M20" s="39">
        <v>0</v>
      </c>
      <c r="N20" s="39">
        <v>0</v>
      </c>
      <c r="O20" s="39">
        <v>0</v>
      </c>
      <c r="P20" s="39">
        <v>0</v>
      </c>
      <c r="Q20" s="39">
        <v>0</v>
      </c>
      <c r="R20" s="39">
        <v>45.9</v>
      </c>
      <c r="S20" s="39">
        <v>0</v>
      </c>
      <c r="T20" s="39">
        <v>0</v>
      </c>
      <c r="U20" s="39">
        <v>0</v>
      </c>
      <c r="V20" s="39">
        <v>0</v>
      </c>
      <c r="W20" s="39">
        <v>0</v>
      </c>
      <c r="X20" s="39">
        <v>0</v>
      </c>
      <c r="Y20" s="39">
        <v>0</v>
      </c>
      <c r="Z20" s="2">
        <f t="shared" si="0"/>
        <v>1175.9000000000001</v>
      </c>
    </row>
    <row r="21" spans="1:26" x14ac:dyDescent="0.2">
      <c r="A21" t="s">
        <v>21</v>
      </c>
      <c r="B21" s="39">
        <v>2930.7910619999998</v>
      </c>
      <c r="C21" s="39">
        <v>5878.9431669999994</v>
      </c>
      <c r="D21" s="39">
        <v>383.17932800000005</v>
      </c>
      <c r="E21" s="39">
        <v>1509.095577</v>
      </c>
      <c r="F21" s="39">
        <v>3120.6976970000001</v>
      </c>
      <c r="G21" s="39">
        <v>2153.8288430000002</v>
      </c>
      <c r="H21" s="39">
        <v>3434.48945</v>
      </c>
      <c r="I21" s="39">
        <v>762.42131999999992</v>
      </c>
      <c r="J21" s="39">
        <v>954.781565</v>
      </c>
      <c r="K21" s="39">
        <v>4257.7713329999997</v>
      </c>
      <c r="L21" s="39">
        <v>745.89259200000004</v>
      </c>
      <c r="M21" s="39">
        <v>1172.7302019999997</v>
      </c>
      <c r="N21" s="39">
        <v>453.11052899999999</v>
      </c>
      <c r="O21" s="39">
        <v>1795.5886849999999</v>
      </c>
      <c r="P21" s="39">
        <v>2469.7196959999997</v>
      </c>
      <c r="Q21" s="39">
        <v>3488.4690409999998</v>
      </c>
      <c r="R21" s="39">
        <v>10150.718042</v>
      </c>
      <c r="S21" s="39">
        <v>7512.4364880000003</v>
      </c>
      <c r="T21" s="39">
        <v>1499.13256</v>
      </c>
      <c r="U21" s="39">
        <v>3675.6229499999999</v>
      </c>
      <c r="V21" s="39">
        <v>3440.957746</v>
      </c>
      <c r="W21" s="39">
        <v>5928.0640100000001</v>
      </c>
      <c r="X21" s="39">
        <v>2421.2005119999999</v>
      </c>
      <c r="Y21" s="39">
        <v>568.38844600000004</v>
      </c>
      <c r="Z21" s="2">
        <f t="shared" si="0"/>
        <v>70708.030840999985</v>
      </c>
    </row>
    <row r="22" spans="1:26" x14ac:dyDescent="0.2">
      <c r="A22" t="s">
        <v>22</v>
      </c>
      <c r="B22" s="39">
        <v>0</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2">
        <f t="shared" si="0"/>
        <v>0</v>
      </c>
    </row>
    <row r="23" spans="1:26" x14ac:dyDescent="0.2">
      <c r="A23" t="s">
        <v>23</v>
      </c>
      <c r="B23" s="39">
        <v>0</v>
      </c>
      <c r="C23" s="39">
        <v>0</v>
      </c>
      <c r="D23" s="39">
        <v>0</v>
      </c>
      <c r="E23" s="39">
        <v>0</v>
      </c>
      <c r="F23" s="39">
        <v>0</v>
      </c>
      <c r="G23" s="39">
        <v>0</v>
      </c>
      <c r="H23" s="39">
        <v>0</v>
      </c>
      <c r="I23" s="39">
        <v>0</v>
      </c>
      <c r="J23" s="39">
        <v>0</v>
      </c>
      <c r="K23" s="39">
        <v>468</v>
      </c>
      <c r="L23" s="39">
        <v>0</v>
      </c>
      <c r="M23" s="39">
        <v>0</v>
      </c>
      <c r="N23" s="39">
        <v>0</v>
      </c>
      <c r="O23" s="39">
        <v>0</v>
      </c>
      <c r="P23" s="39">
        <v>1101</v>
      </c>
      <c r="Q23" s="39">
        <v>0</v>
      </c>
      <c r="R23" s="39">
        <v>0</v>
      </c>
      <c r="S23" s="39">
        <v>0</v>
      </c>
      <c r="T23" s="39">
        <v>0</v>
      </c>
      <c r="U23" s="39">
        <v>0</v>
      </c>
      <c r="V23" s="39">
        <v>0</v>
      </c>
      <c r="W23" s="39">
        <v>1</v>
      </c>
      <c r="X23" s="39">
        <v>0</v>
      </c>
      <c r="Y23" s="39">
        <v>0</v>
      </c>
      <c r="Z23" s="2">
        <f t="shared" si="0"/>
        <v>1570</v>
      </c>
    </row>
    <row r="24" spans="1:26" x14ac:dyDescent="0.2">
      <c r="A24" t="s">
        <v>24</v>
      </c>
      <c r="B24" s="39">
        <v>0</v>
      </c>
      <c r="C24" s="39">
        <v>0</v>
      </c>
      <c r="D24" s="39">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2">
        <f t="shared" si="0"/>
        <v>0</v>
      </c>
    </row>
    <row r="25" spans="1:26" x14ac:dyDescent="0.2">
      <c r="A25" t="s">
        <v>25</v>
      </c>
      <c r="B25" s="39">
        <v>0</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2">
        <f t="shared" si="0"/>
        <v>0</v>
      </c>
    </row>
    <row r="26" spans="1:26" x14ac:dyDescent="0.2">
      <c r="A26" t="s">
        <v>26</v>
      </c>
      <c r="B26" s="2">
        <f t="shared" ref="B26:Z26" si="1">SUM(B3:B25)</f>
        <v>47319.356088</v>
      </c>
      <c r="C26" s="2">
        <f t="shared" si="1"/>
        <v>70831.743184000006</v>
      </c>
      <c r="D26" s="2">
        <f t="shared" si="1"/>
        <v>8589.3793330000008</v>
      </c>
      <c r="E26" s="2">
        <f t="shared" si="1"/>
        <v>25822.420552999996</v>
      </c>
      <c r="F26" s="2">
        <f t="shared" si="1"/>
        <v>31346.127686999997</v>
      </c>
      <c r="G26" s="2">
        <f t="shared" si="1"/>
        <v>28672.193835999999</v>
      </c>
      <c r="H26" s="2">
        <f t="shared" si="1"/>
        <v>48912.879421999991</v>
      </c>
      <c r="I26" s="2">
        <f t="shared" si="1"/>
        <v>21015.581342999998</v>
      </c>
      <c r="J26" s="2">
        <f t="shared" si="1"/>
        <v>9467.3416629999974</v>
      </c>
      <c r="K26" s="2">
        <f t="shared" si="1"/>
        <v>38471.078460999997</v>
      </c>
      <c r="L26" s="2">
        <f t="shared" si="1"/>
        <v>15827.81259</v>
      </c>
      <c r="M26" s="2">
        <f t="shared" si="1"/>
        <v>19766.716311999997</v>
      </c>
      <c r="N26" s="2">
        <f t="shared" si="1"/>
        <v>5247.5804559999997</v>
      </c>
      <c r="O26" s="2">
        <f t="shared" si="1"/>
        <v>18034.878693999999</v>
      </c>
      <c r="P26" s="2">
        <f t="shared" si="1"/>
        <v>40782.839812000006</v>
      </c>
      <c r="Q26" s="2">
        <f t="shared" si="1"/>
        <v>45087.488990999998</v>
      </c>
      <c r="R26" s="2">
        <f t="shared" si="1"/>
        <v>136540.38805599997</v>
      </c>
      <c r="S26" s="2">
        <f t="shared" si="1"/>
        <v>73928.526452000006</v>
      </c>
      <c r="T26" s="2">
        <f t="shared" si="1"/>
        <v>25766.358596999999</v>
      </c>
      <c r="U26" s="2">
        <f t="shared" si="1"/>
        <v>51747.95705099999</v>
      </c>
      <c r="V26" s="2">
        <f t="shared" si="1"/>
        <v>48722.547864</v>
      </c>
      <c r="W26" s="2">
        <f t="shared" si="1"/>
        <v>71163.364058000006</v>
      </c>
      <c r="X26" s="2">
        <f t="shared" si="1"/>
        <v>40845.931615000001</v>
      </c>
      <c r="Y26" s="2">
        <f t="shared" si="1"/>
        <v>12918.848376000002</v>
      </c>
      <c r="Z26" s="2">
        <f t="shared" si="1"/>
        <v>936829.34049400012</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49</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40">
        <v>0</v>
      </c>
      <c r="C30" s="40">
        <v>17.446083000000002</v>
      </c>
      <c r="D30" s="40">
        <v>0</v>
      </c>
      <c r="E30" s="40">
        <v>0</v>
      </c>
      <c r="F30" s="40">
        <v>683.02123899999992</v>
      </c>
      <c r="G30" s="40">
        <v>0</v>
      </c>
      <c r="H30" s="40">
        <v>176.02669499999996</v>
      </c>
      <c r="I30" s="40">
        <v>0</v>
      </c>
      <c r="J30" s="40">
        <v>0</v>
      </c>
      <c r="K30" s="40">
        <v>134.70719199999999</v>
      </c>
      <c r="L30" s="40">
        <v>0</v>
      </c>
      <c r="M30" s="40">
        <v>0</v>
      </c>
      <c r="N30" s="40">
        <v>0</v>
      </c>
      <c r="O30" s="40">
        <v>0</v>
      </c>
      <c r="P30" s="40">
        <v>248.99726999999999</v>
      </c>
      <c r="Q30" s="40">
        <v>1331.0748699999999</v>
      </c>
      <c r="R30" s="40">
        <v>158.96363600000004</v>
      </c>
      <c r="S30" s="40">
        <v>147.54506800000001</v>
      </c>
      <c r="T30" s="40">
        <v>0</v>
      </c>
      <c r="U30" s="40">
        <v>0</v>
      </c>
      <c r="V30" s="40">
        <v>27.374361</v>
      </c>
      <c r="W30" s="40">
        <v>8881.9198280000001</v>
      </c>
      <c r="X30" s="40">
        <v>2.5739999999999998</v>
      </c>
      <c r="Y30" s="40">
        <v>0</v>
      </c>
      <c r="Z30" s="2">
        <f t="shared" ref="Z30:Z52" si="2">SUM(B30:Y30)</f>
        <v>11809.650242</v>
      </c>
    </row>
    <row r="31" spans="1:26" x14ac:dyDescent="0.2">
      <c r="A31" t="s">
        <v>4</v>
      </c>
      <c r="B31" s="40">
        <v>76340.817462000021</v>
      </c>
      <c r="C31" s="40">
        <v>179150.25928100001</v>
      </c>
      <c r="D31" s="40">
        <v>15.877192000000001</v>
      </c>
      <c r="E31" s="40">
        <v>17177.549375999999</v>
      </c>
      <c r="F31" s="40">
        <v>25876.939961</v>
      </c>
      <c r="G31" s="40">
        <v>895.50137500000005</v>
      </c>
      <c r="H31" s="40">
        <v>3031.8011239999996</v>
      </c>
      <c r="I31" s="40">
        <v>23458.640390000004</v>
      </c>
      <c r="J31" s="40">
        <v>359.55479700000001</v>
      </c>
      <c r="K31" s="40">
        <v>38851.457605999996</v>
      </c>
      <c r="L31" s="40">
        <v>2632.305844</v>
      </c>
      <c r="M31" s="40">
        <v>19075.858230999998</v>
      </c>
      <c r="N31" s="40">
        <v>15817.482625000002</v>
      </c>
      <c r="O31" s="40">
        <v>28246.521062999997</v>
      </c>
      <c r="P31" s="40">
        <v>44068.373952999995</v>
      </c>
      <c r="Q31" s="40">
        <v>17067.171015000004</v>
      </c>
      <c r="R31" s="40">
        <v>58067.060981000002</v>
      </c>
      <c r="S31" s="40">
        <v>116505.36047700002</v>
      </c>
      <c r="T31" s="40">
        <v>9245.1831409999995</v>
      </c>
      <c r="U31" s="40">
        <v>47180.988000999991</v>
      </c>
      <c r="V31" s="40">
        <v>29581.203452999998</v>
      </c>
      <c r="W31" s="40">
        <v>58513.434263999996</v>
      </c>
      <c r="X31" s="40">
        <v>970.52618199999984</v>
      </c>
      <c r="Y31" s="40">
        <v>18561.351500000001</v>
      </c>
      <c r="Z31" s="2">
        <f t="shared" si="2"/>
        <v>830691.21929400018</v>
      </c>
    </row>
    <row r="32" spans="1:26" x14ac:dyDescent="0.2">
      <c r="A32" t="s">
        <v>5</v>
      </c>
      <c r="B32" s="40">
        <v>0</v>
      </c>
      <c r="C32" s="40">
        <v>0</v>
      </c>
      <c r="D32" s="40">
        <v>0</v>
      </c>
      <c r="E32" s="40">
        <v>0</v>
      </c>
      <c r="F32" s="40">
        <v>0</v>
      </c>
      <c r="G32" s="40">
        <v>0</v>
      </c>
      <c r="H32" s="40">
        <v>0</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2">
        <f t="shared" si="2"/>
        <v>0</v>
      </c>
    </row>
    <row r="33" spans="1:26" x14ac:dyDescent="0.2">
      <c r="A33" t="s">
        <v>6</v>
      </c>
      <c r="B33" s="40">
        <v>80.801653000000016</v>
      </c>
      <c r="C33" s="40">
        <v>6090.1308419999996</v>
      </c>
      <c r="D33" s="40">
        <v>125.29996399999999</v>
      </c>
      <c r="E33" s="40">
        <v>255.33173099999999</v>
      </c>
      <c r="F33" s="40">
        <v>655.00523399999986</v>
      </c>
      <c r="G33" s="40">
        <v>80.931128000000001</v>
      </c>
      <c r="H33" s="40">
        <v>325.33286499999991</v>
      </c>
      <c r="I33" s="40">
        <v>297.37436400000001</v>
      </c>
      <c r="J33" s="40">
        <v>79.590784000000028</v>
      </c>
      <c r="K33" s="40">
        <v>5444.7721890000021</v>
      </c>
      <c r="L33" s="40">
        <v>7.6919389999999996</v>
      </c>
      <c r="M33" s="40">
        <v>19.674534999999999</v>
      </c>
      <c r="N33" s="40">
        <v>17.35934</v>
      </c>
      <c r="O33" s="40">
        <v>2525.5668230000001</v>
      </c>
      <c r="P33" s="40">
        <v>463.85448999999983</v>
      </c>
      <c r="Q33" s="40">
        <v>215.57659300000003</v>
      </c>
      <c r="R33" s="40">
        <v>344.61025899999999</v>
      </c>
      <c r="S33" s="40">
        <v>0</v>
      </c>
      <c r="T33" s="40">
        <v>364.97131399999995</v>
      </c>
      <c r="U33" s="40">
        <v>389.27411200000006</v>
      </c>
      <c r="V33" s="40">
        <v>241.42929299999997</v>
      </c>
      <c r="W33" s="40">
        <v>747.87776799999983</v>
      </c>
      <c r="X33" s="40">
        <v>13.285858000000001</v>
      </c>
      <c r="Y33" s="40">
        <v>1594.9661899999999</v>
      </c>
      <c r="Z33" s="2">
        <f t="shared" si="2"/>
        <v>20380.709268000006</v>
      </c>
    </row>
    <row r="34" spans="1:26" x14ac:dyDescent="0.2">
      <c r="A34" t="s">
        <v>7</v>
      </c>
      <c r="B34" s="40">
        <v>55205.047624999992</v>
      </c>
      <c r="C34" s="40">
        <v>53034.03300000001</v>
      </c>
      <c r="D34" s="40">
        <v>18293.710594000004</v>
      </c>
      <c r="E34" s="40">
        <v>87229.727123999968</v>
      </c>
      <c r="F34" s="40">
        <v>44990.736301000004</v>
      </c>
      <c r="G34" s="40">
        <v>85915.379341999986</v>
      </c>
      <c r="H34" s="40">
        <v>82390.886446000004</v>
      </c>
      <c r="I34" s="40">
        <v>32574.262938</v>
      </c>
      <c r="J34" s="40">
        <v>30796.042655000005</v>
      </c>
      <c r="K34" s="40">
        <v>0</v>
      </c>
      <c r="L34" s="40">
        <v>61035.498593999997</v>
      </c>
      <c r="M34" s="40">
        <v>0</v>
      </c>
      <c r="N34" s="40">
        <v>0</v>
      </c>
      <c r="O34" s="40">
        <v>0</v>
      </c>
      <c r="P34" s="40">
        <v>2527.6669690000003</v>
      </c>
      <c r="Q34" s="40">
        <v>59059.313722999999</v>
      </c>
      <c r="R34" s="40">
        <v>307770.80840799992</v>
      </c>
      <c r="S34" s="40">
        <v>121567.724812</v>
      </c>
      <c r="T34" s="40">
        <v>74414.485259000008</v>
      </c>
      <c r="U34" s="40">
        <v>103787.533446</v>
      </c>
      <c r="V34" s="40">
        <v>78921.654020000002</v>
      </c>
      <c r="W34" s="40">
        <v>86215.268973000013</v>
      </c>
      <c r="X34" s="40">
        <v>0</v>
      </c>
      <c r="Y34" s="40">
        <v>4710.3585000000003</v>
      </c>
      <c r="Z34" s="2">
        <f t="shared" si="2"/>
        <v>1390440.138729</v>
      </c>
    </row>
    <row r="35" spans="1:26" x14ac:dyDescent="0.2">
      <c r="A35" t="s">
        <v>8</v>
      </c>
      <c r="B35" s="40">
        <v>0</v>
      </c>
      <c r="C35" s="40">
        <v>0</v>
      </c>
      <c r="D35" s="40">
        <v>0</v>
      </c>
      <c r="E35" s="40">
        <v>0</v>
      </c>
      <c r="F35" s="40">
        <v>0</v>
      </c>
      <c r="G35" s="40">
        <v>0</v>
      </c>
      <c r="H35" s="40">
        <v>0</v>
      </c>
      <c r="I35" s="40">
        <v>0</v>
      </c>
      <c r="J35" s="40">
        <v>0</v>
      </c>
      <c r="K35" s="40">
        <v>0</v>
      </c>
      <c r="L35" s="40">
        <v>0</v>
      </c>
      <c r="M35" s="40">
        <v>0</v>
      </c>
      <c r="N35" s="40">
        <v>0</v>
      </c>
      <c r="O35" s="40">
        <v>0</v>
      </c>
      <c r="P35" s="40">
        <v>72.532875000000004</v>
      </c>
      <c r="Q35" s="40">
        <v>0</v>
      </c>
      <c r="R35" s="40">
        <v>0</v>
      </c>
      <c r="S35" s="40">
        <v>0</v>
      </c>
      <c r="T35" s="40">
        <v>0</v>
      </c>
      <c r="U35" s="40">
        <v>0</v>
      </c>
      <c r="V35" s="40">
        <v>0</v>
      </c>
      <c r="W35" s="40">
        <v>0</v>
      </c>
      <c r="X35" s="40">
        <v>0</v>
      </c>
      <c r="Y35" s="40">
        <v>0</v>
      </c>
      <c r="Z35" s="2">
        <f t="shared" si="2"/>
        <v>72.532875000000004</v>
      </c>
    </row>
    <row r="36" spans="1:26" x14ac:dyDescent="0.2">
      <c r="A36" t="s">
        <v>9</v>
      </c>
      <c r="B36" s="40">
        <v>2035.1041309999998</v>
      </c>
      <c r="C36" s="40">
        <v>67.495445000000004</v>
      </c>
      <c r="D36" s="40">
        <v>9154.4377810000005</v>
      </c>
      <c r="E36" s="40">
        <v>504.24601599999994</v>
      </c>
      <c r="F36" s="40">
        <v>66.542135000000002</v>
      </c>
      <c r="G36" s="40">
        <v>1294.1253750000001</v>
      </c>
      <c r="H36" s="40">
        <v>335.24056300000001</v>
      </c>
      <c r="I36" s="40">
        <v>1290.222117</v>
      </c>
      <c r="J36" s="40">
        <v>461.64645000000002</v>
      </c>
      <c r="K36" s="40">
        <v>5709.8816380000007</v>
      </c>
      <c r="L36" s="40">
        <v>730.07631300000003</v>
      </c>
      <c r="M36" s="40">
        <v>26888.159070000002</v>
      </c>
      <c r="N36" s="40">
        <v>479.94033399999995</v>
      </c>
      <c r="O36" s="40">
        <v>0</v>
      </c>
      <c r="P36" s="40">
        <v>1967.3737760000001</v>
      </c>
      <c r="Q36" s="40">
        <v>4845.5911119999992</v>
      </c>
      <c r="R36" s="40">
        <v>5773.7378130000006</v>
      </c>
      <c r="S36" s="40">
        <v>13528.559079999999</v>
      </c>
      <c r="T36" s="40">
        <v>82.166401000000008</v>
      </c>
      <c r="U36" s="40">
        <v>10637.233197999998</v>
      </c>
      <c r="V36" s="40">
        <v>18483.414000000001</v>
      </c>
      <c r="W36" s="40">
        <v>8141.5923590000002</v>
      </c>
      <c r="X36" s="40">
        <v>42062.405253000004</v>
      </c>
      <c r="Y36" s="40">
        <v>38871.248844000002</v>
      </c>
      <c r="Z36" s="2">
        <f t="shared" si="2"/>
        <v>193410.43920399999</v>
      </c>
    </row>
    <row r="37" spans="1:26" x14ac:dyDescent="0.2">
      <c r="A37" t="s">
        <v>10</v>
      </c>
      <c r="B37" s="40">
        <v>846.05406200000004</v>
      </c>
      <c r="C37" s="40">
        <v>2732.6593280000002</v>
      </c>
      <c r="D37" s="40">
        <v>784.13703099999998</v>
      </c>
      <c r="E37" s="40">
        <v>632.56237499999997</v>
      </c>
      <c r="F37" s="40">
        <v>1650.985743</v>
      </c>
      <c r="G37" s="40">
        <v>1764.9339550000002</v>
      </c>
      <c r="H37" s="40">
        <v>766.13799600000004</v>
      </c>
      <c r="I37" s="40">
        <v>2477.277505</v>
      </c>
      <c r="J37" s="40">
        <v>751.17156299999999</v>
      </c>
      <c r="K37" s="40">
        <v>1090.8271779999998</v>
      </c>
      <c r="L37" s="40">
        <v>1265.127281</v>
      </c>
      <c r="M37" s="40">
        <v>1938.6346839999999</v>
      </c>
      <c r="N37" s="40">
        <v>1065.115352</v>
      </c>
      <c r="O37" s="40">
        <v>1556.882355</v>
      </c>
      <c r="P37" s="40">
        <v>4359.8812020000005</v>
      </c>
      <c r="Q37" s="40">
        <v>2952.4097430000011</v>
      </c>
      <c r="R37" s="40">
        <v>7502.5342830000009</v>
      </c>
      <c r="S37" s="40">
        <v>790.70256300000005</v>
      </c>
      <c r="T37" s="40">
        <v>569.30662500000005</v>
      </c>
      <c r="U37" s="40">
        <v>751.17156299999999</v>
      </c>
      <c r="V37" s="40">
        <v>864.56486900000004</v>
      </c>
      <c r="W37" s="40">
        <v>1280.199656</v>
      </c>
      <c r="X37" s="40">
        <v>924.86158</v>
      </c>
      <c r="Y37" s="40">
        <v>0</v>
      </c>
      <c r="Z37" s="2">
        <f t="shared" si="2"/>
        <v>39318.138491999998</v>
      </c>
    </row>
    <row r="38" spans="1:26" x14ac:dyDescent="0.2">
      <c r="A38" t="s">
        <v>11</v>
      </c>
      <c r="B38" s="40">
        <v>45411.884625000006</v>
      </c>
      <c r="C38" s="40">
        <v>45729.508499999996</v>
      </c>
      <c r="D38" s="40">
        <v>0</v>
      </c>
      <c r="E38" s="40">
        <v>0</v>
      </c>
      <c r="F38" s="40">
        <v>14845.602500000001</v>
      </c>
      <c r="G38" s="40">
        <v>18307.843000000001</v>
      </c>
      <c r="H38" s="40">
        <v>18330.4205</v>
      </c>
      <c r="I38" s="40">
        <v>14166.0265</v>
      </c>
      <c r="J38" s="40">
        <v>11381.754499999999</v>
      </c>
      <c r="K38" s="40">
        <v>38124.150500000003</v>
      </c>
      <c r="L38" s="40">
        <v>0</v>
      </c>
      <c r="M38" s="40">
        <v>22002.897999999997</v>
      </c>
      <c r="N38" s="40">
        <v>16636.063000000002</v>
      </c>
      <c r="O38" s="40">
        <v>0</v>
      </c>
      <c r="P38" s="40">
        <v>73680.114999999991</v>
      </c>
      <c r="Q38" s="40">
        <v>42231.845000000001</v>
      </c>
      <c r="R38" s="40">
        <v>158300.53125</v>
      </c>
      <c r="S38" s="40">
        <v>63703.517999999996</v>
      </c>
      <c r="T38" s="40">
        <v>9656.6509999999998</v>
      </c>
      <c r="U38" s="40">
        <v>0</v>
      </c>
      <c r="V38" s="40">
        <v>69366.054000000004</v>
      </c>
      <c r="W38" s="40">
        <v>126438.5055</v>
      </c>
      <c r="X38" s="40">
        <v>97798.018499999991</v>
      </c>
      <c r="Y38" s="40">
        <v>0</v>
      </c>
      <c r="Z38" s="2">
        <f t="shared" si="2"/>
        <v>886111.38987499999</v>
      </c>
    </row>
    <row r="39" spans="1:26" x14ac:dyDescent="0.2">
      <c r="A39" t="s">
        <v>12</v>
      </c>
      <c r="B39" s="40">
        <v>27.371956999999998</v>
      </c>
      <c r="C39" s="40">
        <v>0</v>
      </c>
      <c r="D39" s="40">
        <v>0</v>
      </c>
      <c r="E39" s="40">
        <v>0</v>
      </c>
      <c r="F39" s="40">
        <v>1058.8</v>
      </c>
      <c r="G39" s="40">
        <v>79.366186999999996</v>
      </c>
      <c r="H39" s="40">
        <v>0</v>
      </c>
      <c r="I39" s="40">
        <v>0</v>
      </c>
      <c r="J39" s="40">
        <v>0</v>
      </c>
      <c r="K39" s="40">
        <v>1183.5470640000001</v>
      </c>
      <c r="L39" s="40">
        <v>0</v>
      </c>
      <c r="M39" s="40">
        <v>618.61516700000004</v>
      </c>
      <c r="N39" s="40">
        <v>0</v>
      </c>
      <c r="O39" s="40">
        <v>0</v>
      </c>
      <c r="P39" s="40">
        <v>1298.8286560000001</v>
      </c>
      <c r="Q39" s="40">
        <v>371.89396900000003</v>
      </c>
      <c r="R39" s="40">
        <v>3260.5279379999997</v>
      </c>
      <c r="S39" s="40">
        <v>680.87637500000005</v>
      </c>
      <c r="T39" s="40">
        <v>0.81262000000000001</v>
      </c>
      <c r="U39" s="40">
        <v>79.043015999999994</v>
      </c>
      <c r="V39" s="40">
        <v>1157.7761840000001</v>
      </c>
      <c r="W39" s="40">
        <v>1831.1194680000001</v>
      </c>
      <c r="X39" s="40">
        <v>2.4668269999999999</v>
      </c>
      <c r="Y39" s="40">
        <v>0</v>
      </c>
      <c r="Z39" s="2">
        <f t="shared" si="2"/>
        <v>11651.045428000001</v>
      </c>
    </row>
    <row r="40" spans="1:26" x14ac:dyDescent="0.2">
      <c r="A40" t="s">
        <v>13</v>
      </c>
      <c r="B40" s="40">
        <v>198.91420299999999</v>
      </c>
      <c r="C40" s="40">
        <v>200.63900000000001</v>
      </c>
      <c r="D40" s="40">
        <v>0</v>
      </c>
      <c r="E40" s="40">
        <v>674.85756200000003</v>
      </c>
      <c r="F40" s="40">
        <v>0</v>
      </c>
      <c r="G40" s="40">
        <v>0</v>
      </c>
      <c r="H40" s="40">
        <v>0</v>
      </c>
      <c r="I40" s="40">
        <v>0</v>
      </c>
      <c r="J40" s="40">
        <v>0</v>
      </c>
      <c r="K40" s="40">
        <v>461.80543699999998</v>
      </c>
      <c r="L40" s="40">
        <v>0</v>
      </c>
      <c r="M40" s="40">
        <v>0</v>
      </c>
      <c r="N40" s="40">
        <v>0</v>
      </c>
      <c r="O40" s="40">
        <v>0</v>
      </c>
      <c r="P40" s="40">
        <v>49.174212000000004</v>
      </c>
      <c r="Q40" s="40">
        <v>4538.6044500000007</v>
      </c>
      <c r="R40" s="40">
        <v>0</v>
      </c>
      <c r="S40" s="40">
        <v>0</v>
      </c>
      <c r="T40" s="40">
        <v>0</v>
      </c>
      <c r="U40" s="40">
        <v>0</v>
      </c>
      <c r="V40" s="40">
        <v>0</v>
      </c>
      <c r="W40" s="40">
        <v>291.27293299999997</v>
      </c>
      <c r="X40" s="40">
        <v>5459.4785599999996</v>
      </c>
      <c r="Y40" s="40">
        <v>0</v>
      </c>
      <c r="Z40" s="2">
        <f t="shared" si="2"/>
        <v>11874.746357</v>
      </c>
    </row>
    <row r="41" spans="1:26" x14ac:dyDescent="0.2">
      <c r="A41" t="s">
        <v>14</v>
      </c>
      <c r="B41" s="40">
        <v>24.819798999999996</v>
      </c>
      <c r="C41" s="40">
        <v>2777.4412909999992</v>
      </c>
      <c r="D41" s="40">
        <v>132.44004199999998</v>
      </c>
      <c r="E41" s="40">
        <v>90.255354999999994</v>
      </c>
      <c r="F41" s="40">
        <v>369.89295999999996</v>
      </c>
      <c r="G41" s="40">
        <v>114.984354</v>
      </c>
      <c r="H41" s="40">
        <v>523.07624499999963</v>
      </c>
      <c r="I41" s="40">
        <v>145.16730499999991</v>
      </c>
      <c r="J41" s="40">
        <v>11.810539</v>
      </c>
      <c r="K41" s="40">
        <v>164.75310000000002</v>
      </c>
      <c r="L41" s="40">
        <v>74.42582299999998</v>
      </c>
      <c r="M41" s="40">
        <v>0</v>
      </c>
      <c r="N41" s="40">
        <v>0</v>
      </c>
      <c r="O41" s="40">
        <v>0</v>
      </c>
      <c r="P41" s="40">
        <v>841.7151889999999</v>
      </c>
      <c r="Q41" s="40">
        <v>273.25611699999996</v>
      </c>
      <c r="R41" s="40">
        <v>5251.1371790000021</v>
      </c>
      <c r="S41" s="40">
        <v>7263.1139760000042</v>
      </c>
      <c r="T41" s="40">
        <v>59.089207999999992</v>
      </c>
      <c r="U41" s="40">
        <v>289.04814399999998</v>
      </c>
      <c r="V41" s="40">
        <v>0.3034</v>
      </c>
      <c r="W41" s="40">
        <v>3087.5822260000009</v>
      </c>
      <c r="X41" s="40">
        <v>0</v>
      </c>
      <c r="Y41" s="40">
        <v>616.94304799999998</v>
      </c>
      <c r="Z41" s="2">
        <f t="shared" si="2"/>
        <v>22111.255300000008</v>
      </c>
    </row>
    <row r="42" spans="1:26" x14ac:dyDescent="0.2">
      <c r="A42" t="s">
        <v>15</v>
      </c>
      <c r="B42" s="40">
        <v>0</v>
      </c>
      <c r="C42" s="40">
        <v>10.682423</v>
      </c>
      <c r="D42" s="40">
        <v>0</v>
      </c>
      <c r="E42" s="40">
        <v>0</v>
      </c>
      <c r="F42" s="40">
        <v>0</v>
      </c>
      <c r="G42" s="40">
        <v>0</v>
      </c>
      <c r="H42" s="40">
        <v>0</v>
      </c>
      <c r="I42" s="40">
        <v>0</v>
      </c>
      <c r="J42" s="40">
        <v>0</v>
      </c>
      <c r="K42" s="40">
        <v>1.8554999999999999</v>
      </c>
      <c r="L42" s="40">
        <v>0</v>
      </c>
      <c r="M42" s="40">
        <v>0</v>
      </c>
      <c r="N42" s="40">
        <v>0</v>
      </c>
      <c r="O42" s="40">
        <v>0</v>
      </c>
      <c r="P42" s="40">
        <v>0</v>
      </c>
      <c r="Q42" s="40">
        <v>0</v>
      </c>
      <c r="R42" s="40">
        <v>1.4129999999999998</v>
      </c>
      <c r="S42" s="40">
        <v>0.83475100000000002</v>
      </c>
      <c r="T42" s="40">
        <v>0</v>
      </c>
      <c r="U42" s="40">
        <v>0</v>
      </c>
      <c r="V42" s="40">
        <v>0</v>
      </c>
      <c r="W42" s="40">
        <v>25.359352000000001</v>
      </c>
      <c r="X42" s="40">
        <v>0</v>
      </c>
      <c r="Y42" s="40">
        <v>0.387102</v>
      </c>
      <c r="Z42" s="2">
        <f t="shared" si="2"/>
        <v>40.532128</v>
      </c>
    </row>
    <row r="43" spans="1:26" x14ac:dyDescent="0.2">
      <c r="A43" t="s">
        <v>16</v>
      </c>
      <c r="B43" s="40">
        <v>0</v>
      </c>
      <c r="C43" s="40">
        <v>0</v>
      </c>
      <c r="D43" s="40">
        <v>0</v>
      </c>
      <c r="E43" s="40">
        <v>0</v>
      </c>
      <c r="F43" s="40">
        <v>0</v>
      </c>
      <c r="G43" s="40">
        <v>0</v>
      </c>
      <c r="H43" s="40">
        <v>0</v>
      </c>
      <c r="I43" s="40">
        <v>0</v>
      </c>
      <c r="J43" s="40">
        <v>0</v>
      </c>
      <c r="K43" s="40">
        <v>0</v>
      </c>
      <c r="L43" s="40">
        <v>0</v>
      </c>
      <c r="M43" s="40">
        <v>0</v>
      </c>
      <c r="N43" s="40">
        <v>0</v>
      </c>
      <c r="O43" s="40">
        <v>64.203574000000003</v>
      </c>
      <c r="P43" s="40">
        <v>0</v>
      </c>
      <c r="Q43" s="40">
        <v>0</v>
      </c>
      <c r="R43" s="40">
        <v>0</v>
      </c>
      <c r="S43" s="40">
        <v>0</v>
      </c>
      <c r="T43" s="40">
        <v>0</v>
      </c>
      <c r="U43" s="40">
        <v>0</v>
      </c>
      <c r="V43" s="40">
        <v>0</v>
      </c>
      <c r="W43" s="40">
        <v>0</v>
      </c>
      <c r="X43" s="40">
        <v>0</v>
      </c>
      <c r="Y43" s="40">
        <v>0</v>
      </c>
      <c r="Z43" s="2">
        <f t="shared" si="2"/>
        <v>64.203574000000003</v>
      </c>
    </row>
    <row r="44" spans="1:26" x14ac:dyDescent="0.2">
      <c r="A44" t="s">
        <v>17</v>
      </c>
      <c r="B44" s="40">
        <v>1050.1213909999999</v>
      </c>
      <c r="C44" s="40">
        <v>3759.5449050000002</v>
      </c>
      <c r="D44" s="40">
        <v>3.5099999999999999E-2</v>
      </c>
      <c r="E44" s="40">
        <v>0</v>
      </c>
      <c r="F44" s="40">
        <v>41.9878</v>
      </c>
      <c r="G44" s="40">
        <v>2.9956170000000002</v>
      </c>
      <c r="H44" s="40">
        <v>3.9741709999999988</v>
      </c>
      <c r="I44" s="40">
        <v>2.6125939999999996</v>
      </c>
      <c r="J44" s="40">
        <v>4.7586569999999995</v>
      </c>
      <c r="K44" s="40">
        <v>8.970739</v>
      </c>
      <c r="L44" s="40">
        <v>0</v>
      </c>
      <c r="M44" s="40">
        <v>0</v>
      </c>
      <c r="N44" s="40">
        <v>0</v>
      </c>
      <c r="O44" s="40">
        <v>2741.8112899999996</v>
      </c>
      <c r="P44" s="40">
        <v>839.65149299999996</v>
      </c>
      <c r="Q44" s="40">
        <v>2034.4534639999999</v>
      </c>
      <c r="R44" s="40">
        <v>1234.142167</v>
      </c>
      <c r="S44" s="40">
        <v>3.4630000000000001</v>
      </c>
      <c r="T44" s="40">
        <v>189.25284999999997</v>
      </c>
      <c r="U44" s="40">
        <v>3284.4636820000005</v>
      </c>
      <c r="V44" s="40">
        <v>0</v>
      </c>
      <c r="W44" s="40">
        <v>6.116403</v>
      </c>
      <c r="X44" s="40">
        <v>0</v>
      </c>
      <c r="Y44" s="40">
        <v>3.7083750000000002</v>
      </c>
      <c r="Z44" s="2">
        <f t="shared" si="2"/>
        <v>15212.063698</v>
      </c>
    </row>
    <row r="45" spans="1:26" x14ac:dyDescent="0.2">
      <c r="A45" t="s">
        <v>18</v>
      </c>
      <c r="B45" s="40">
        <v>0</v>
      </c>
      <c r="C45" s="40">
        <v>0</v>
      </c>
      <c r="D45" s="40">
        <v>0</v>
      </c>
      <c r="E45" s="40">
        <v>0</v>
      </c>
      <c r="F45" s="40">
        <v>0</v>
      </c>
      <c r="G45" s="40">
        <v>0</v>
      </c>
      <c r="H45" s="40">
        <v>9.5203609999999994</v>
      </c>
      <c r="I45" s="40">
        <v>3.2600980000000006</v>
      </c>
      <c r="J45" s="40">
        <v>0</v>
      </c>
      <c r="K45" s="40">
        <v>319.23721699999993</v>
      </c>
      <c r="L45" s="40">
        <v>0</v>
      </c>
      <c r="M45" s="40">
        <v>0</v>
      </c>
      <c r="N45" s="40">
        <v>0</v>
      </c>
      <c r="O45" s="40">
        <v>0</v>
      </c>
      <c r="P45" s="40">
        <v>101.90199200000001</v>
      </c>
      <c r="Q45" s="40">
        <v>181.863899</v>
      </c>
      <c r="R45" s="40">
        <v>1313.1883120000002</v>
      </c>
      <c r="S45" s="40">
        <v>0</v>
      </c>
      <c r="T45" s="40">
        <v>0</v>
      </c>
      <c r="U45" s="40">
        <v>0</v>
      </c>
      <c r="V45" s="40">
        <v>0</v>
      </c>
      <c r="W45" s="40">
        <v>661.69231200000002</v>
      </c>
      <c r="X45" s="40">
        <v>0</v>
      </c>
      <c r="Y45" s="40">
        <v>0</v>
      </c>
      <c r="Z45" s="2">
        <f t="shared" si="2"/>
        <v>2590.6641910000003</v>
      </c>
    </row>
    <row r="46" spans="1:26" x14ac:dyDescent="0.2">
      <c r="A46" t="s">
        <v>19</v>
      </c>
      <c r="B46" s="40">
        <v>483.37981300000001</v>
      </c>
      <c r="C46" s="40">
        <v>0</v>
      </c>
      <c r="D46" s="40">
        <v>6324.3929179999996</v>
      </c>
      <c r="E46" s="40">
        <v>585.54237499999999</v>
      </c>
      <c r="F46" s="40">
        <v>9056.5715820000005</v>
      </c>
      <c r="G46" s="40">
        <v>2512.6973749999997</v>
      </c>
      <c r="H46" s="40">
        <v>55841.766954999999</v>
      </c>
      <c r="I46" s="40">
        <v>4120.0229909999998</v>
      </c>
      <c r="J46" s="40">
        <v>1386.0683749999998</v>
      </c>
      <c r="K46" s="40">
        <v>16007.721786</v>
      </c>
      <c r="L46" s="40">
        <v>0</v>
      </c>
      <c r="M46" s="40">
        <v>12540.587263000001</v>
      </c>
      <c r="N46" s="40">
        <v>147.14337499999999</v>
      </c>
      <c r="O46" s="40">
        <v>0</v>
      </c>
      <c r="P46" s="40">
        <v>2132.9250000000002</v>
      </c>
      <c r="Q46" s="40">
        <v>21020.575595000006</v>
      </c>
      <c r="R46" s="40">
        <v>34947.853044999996</v>
      </c>
      <c r="S46" s="40">
        <v>0</v>
      </c>
      <c r="T46" s="40">
        <v>4513.3240919999998</v>
      </c>
      <c r="U46" s="40">
        <v>18443.187221</v>
      </c>
      <c r="V46" s="40">
        <v>68.587406000000001</v>
      </c>
      <c r="W46" s="40">
        <v>8933.7139999999999</v>
      </c>
      <c r="X46" s="40">
        <v>16575.514795999999</v>
      </c>
      <c r="Y46" s="40">
        <v>1454.377068</v>
      </c>
      <c r="Z46" s="15">
        <f>SUM(B46:Y46)</f>
        <v>217095.95303100001</v>
      </c>
    </row>
    <row r="47" spans="1:26" x14ac:dyDescent="0.2">
      <c r="A47" t="s">
        <v>20</v>
      </c>
      <c r="B47" s="40">
        <v>0</v>
      </c>
      <c r="C47" s="40">
        <v>596.66774999999996</v>
      </c>
      <c r="D47" s="40">
        <v>0</v>
      </c>
      <c r="E47" s="40">
        <v>7584.1797500000002</v>
      </c>
      <c r="F47" s="40">
        <v>0</v>
      </c>
      <c r="G47" s="40">
        <v>0</v>
      </c>
      <c r="H47" s="40">
        <v>0</v>
      </c>
      <c r="I47" s="40">
        <v>0</v>
      </c>
      <c r="J47" s="40">
        <v>0</v>
      </c>
      <c r="K47" s="40">
        <v>0</v>
      </c>
      <c r="L47" s="40">
        <v>0</v>
      </c>
      <c r="M47" s="40">
        <v>0</v>
      </c>
      <c r="N47" s="40">
        <v>0</v>
      </c>
      <c r="O47" s="40">
        <v>0</v>
      </c>
      <c r="P47" s="40">
        <v>0</v>
      </c>
      <c r="Q47" s="40">
        <v>0</v>
      </c>
      <c r="R47" s="40">
        <v>326.20492899999999</v>
      </c>
      <c r="S47" s="40">
        <v>0</v>
      </c>
      <c r="T47" s="40">
        <v>0</v>
      </c>
      <c r="U47" s="40">
        <v>0</v>
      </c>
      <c r="V47" s="40">
        <v>0</v>
      </c>
      <c r="W47" s="40">
        <v>0</v>
      </c>
      <c r="X47" s="40">
        <v>0</v>
      </c>
      <c r="Y47" s="40">
        <v>0</v>
      </c>
      <c r="Z47" s="2">
        <f t="shared" si="2"/>
        <v>8507.0524289999994</v>
      </c>
    </row>
    <row r="48" spans="1:26" x14ac:dyDescent="0.2">
      <c r="A48" t="s">
        <v>21</v>
      </c>
      <c r="B48" s="40">
        <v>8.3252000000000007E-2</v>
      </c>
      <c r="C48" s="40">
        <v>48.174917999999998</v>
      </c>
      <c r="D48" s="40">
        <v>0</v>
      </c>
      <c r="E48" s="40">
        <v>9.0075000000000002E-2</v>
      </c>
      <c r="F48" s="40">
        <v>1.1795930000000001</v>
      </c>
      <c r="G48" s="40">
        <v>0</v>
      </c>
      <c r="H48" s="40">
        <v>0</v>
      </c>
      <c r="I48" s="40">
        <v>0</v>
      </c>
      <c r="J48" s="40">
        <v>0</v>
      </c>
      <c r="K48" s="40">
        <v>4.6617149999999992</v>
      </c>
      <c r="L48" s="40">
        <v>0</v>
      </c>
      <c r="M48" s="40">
        <v>0.74686799999999998</v>
      </c>
      <c r="N48" s="40">
        <v>0.54780799999999996</v>
      </c>
      <c r="O48" s="40">
        <v>2.3707609999999999</v>
      </c>
      <c r="P48" s="40">
        <v>1.8733330000000001</v>
      </c>
      <c r="Q48" s="40">
        <v>4.9409539999999996</v>
      </c>
      <c r="R48" s="40">
        <v>5.3515049999999995</v>
      </c>
      <c r="S48" s="40">
        <v>573.43585699999994</v>
      </c>
      <c r="T48" s="40">
        <v>0</v>
      </c>
      <c r="U48" s="40">
        <v>81.279103000000021</v>
      </c>
      <c r="V48" s="40">
        <v>0</v>
      </c>
      <c r="W48" s="40">
        <v>212.41958599999998</v>
      </c>
      <c r="X48" s="40">
        <v>0</v>
      </c>
      <c r="Y48" s="40">
        <v>0.73150700000000002</v>
      </c>
      <c r="Z48" s="2">
        <f t="shared" si="2"/>
        <v>937.88683500000002</v>
      </c>
    </row>
    <row r="49" spans="1:26" x14ac:dyDescent="0.2">
      <c r="A49" t="s">
        <v>22</v>
      </c>
      <c r="B49" s="40">
        <v>0</v>
      </c>
      <c r="C49" s="40">
        <v>0</v>
      </c>
      <c r="D49" s="40">
        <v>0</v>
      </c>
      <c r="E49" s="40">
        <v>0</v>
      </c>
      <c r="F49" s="40">
        <v>0</v>
      </c>
      <c r="G49" s="40">
        <v>0</v>
      </c>
      <c r="H49" s="40">
        <v>0</v>
      </c>
      <c r="I49" s="40">
        <v>0</v>
      </c>
      <c r="J49" s="40">
        <v>0</v>
      </c>
      <c r="K49" s="40">
        <v>0</v>
      </c>
      <c r="L49" s="40">
        <v>0</v>
      </c>
      <c r="M49" s="40">
        <v>0</v>
      </c>
      <c r="N49" s="40">
        <v>0</v>
      </c>
      <c r="O49" s="40">
        <v>0</v>
      </c>
      <c r="P49" s="40">
        <v>0</v>
      </c>
      <c r="Q49" s="40">
        <v>0</v>
      </c>
      <c r="R49" s="40">
        <v>0</v>
      </c>
      <c r="S49" s="40">
        <v>0</v>
      </c>
      <c r="T49" s="40">
        <v>0</v>
      </c>
      <c r="U49" s="40">
        <v>0</v>
      </c>
      <c r="V49" s="40">
        <v>0</v>
      </c>
      <c r="W49" s="40">
        <v>0</v>
      </c>
      <c r="X49" s="40">
        <v>0</v>
      </c>
      <c r="Y49" s="40">
        <v>0</v>
      </c>
      <c r="Z49" s="2">
        <f t="shared" si="2"/>
        <v>0</v>
      </c>
    </row>
    <row r="50" spans="1:26" x14ac:dyDescent="0.2">
      <c r="A50" t="s">
        <v>23</v>
      </c>
      <c r="B50" s="40">
        <v>0</v>
      </c>
      <c r="C50" s="40">
        <v>0</v>
      </c>
      <c r="D50" s="40">
        <v>0</v>
      </c>
      <c r="E50" s="40">
        <v>0</v>
      </c>
      <c r="F50" s="40">
        <v>0</v>
      </c>
      <c r="G50" s="40">
        <v>0</v>
      </c>
      <c r="H50" s="40">
        <v>0</v>
      </c>
      <c r="I50" s="40">
        <v>0</v>
      </c>
      <c r="J50" s="40">
        <v>0</v>
      </c>
      <c r="K50" s="40">
        <v>1870.1788750000001</v>
      </c>
      <c r="L50" s="40">
        <v>0</v>
      </c>
      <c r="M50" s="40">
        <v>0</v>
      </c>
      <c r="N50" s="40">
        <v>0</v>
      </c>
      <c r="O50" s="40">
        <v>0</v>
      </c>
      <c r="P50" s="40">
        <v>3992.6487500000003</v>
      </c>
      <c r="Q50" s="40">
        <v>0</v>
      </c>
      <c r="R50" s="40">
        <v>0</v>
      </c>
      <c r="S50" s="40">
        <v>0</v>
      </c>
      <c r="T50" s="40">
        <v>0</v>
      </c>
      <c r="U50" s="40">
        <v>0</v>
      </c>
      <c r="V50" s="40">
        <v>0</v>
      </c>
      <c r="W50" s="40">
        <v>0</v>
      </c>
      <c r="X50" s="40">
        <v>0</v>
      </c>
      <c r="Y50" s="40">
        <v>0</v>
      </c>
      <c r="Z50" s="2">
        <f t="shared" si="2"/>
        <v>5862.8276249999999</v>
      </c>
    </row>
    <row r="51" spans="1:26" x14ac:dyDescent="0.2">
      <c r="A51" t="s">
        <v>24</v>
      </c>
      <c r="B51" s="40">
        <v>0</v>
      </c>
      <c r="C51" s="40">
        <v>0</v>
      </c>
      <c r="D51" s="40">
        <v>0</v>
      </c>
      <c r="E51" s="40">
        <v>0</v>
      </c>
      <c r="F51" s="40">
        <v>0</v>
      </c>
      <c r="G51" s="40">
        <v>0</v>
      </c>
      <c r="H51" s="40">
        <v>0</v>
      </c>
      <c r="I51" s="40">
        <v>0</v>
      </c>
      <c r="J51" s="40">
        <v>0</v>
      </c>
      <c r="K51" s="40">
        <v>0</v>
      </c>
      <c r="L51" s="40">
        <v>0</v>
      </c>
      <c r="M51" s="40">
        <v>0</v>
      </c>
      <c r="N51" s="40">
        <v>0</v>
      </c>
      <c r="O51" s="40">
        <v>0</v>
      </c>
      <c r="P51" s="40">
        <v>0</v>
      </c>
      <c r="Q51" s="40">
        <v>0</v>
      </c>
      <c r="R51" s="40">
        <v>0</v>
      </c>
      <c r="S51" s="40">
        <v>0</v>
      </c>
      <c r="T51" s="40">
        <v>0</v>
      </c>
      <c r="U51" s="40">
        <v>0</v>
      </c>
      <c r="V51" s="40">
        <v>0</v>
      </c>
      <c r="W51" s="40">
        <v>0</v>
      </c>
      <c r="X51" s="40">
        <v>0</v>
      </c>
      <c r="Y51" s="40">
        <v>0</v>
      </c>
      <c r="Z51" s="2">
        <f t="shared" si="2"/>
        <v>0</v>
      </c>
    </row>
    <row r="52" spans="1:26" x14ac:dyDescent="0.2">
      <c r="A52" t="s">
        <v>25</v>
      </c>
      <c r="B52" s="40">
        <v>0</v>
      </c>
      <c r="C52" s="40">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2">
        <f t="shared" si="2"/>
        <v>0</v>
      </c>
    </row>
    <row r="53" spans="1:26" x14ac:dyDescent="0.2">
      <c r="A53" t="s">
        <v>26</v>
      </c>
      <c r="B53" s="2">
        <f t="shared" ref="B53:Z53" si="3">SUM(B30:B52)</f>
        <v>181704.39997300002</v>
      </c>
      <c r="C53" s="2">
        <f t="shared" si="3"/>
        <v>294214.6827660001</v>
      </c>
      <c r="D53" s="2">
        <f t="shared" si="3"/>
        <v>34830.330622000001</v>
      </c>
      <c r="E53" s="2">
        <f t="shared" si="3"/>
        <v>114734.34173899997</v>
      </c>
      <c r="F53" s="2">
        <f t="shared" si="3"/>
        <v>99297.265048000001</v>
      </c>
      <c r="G53" s="2">
        <f t="shared" si="3"/>
        <v>110968.757708</v>
      </c>
      <c r="H53" s="2">
        <f t="shared" si="3"/>
        <v>161734.18392099999</v>
      </c>
      <c r="I53" s="2">
        <f t="shared" si="3"/>
        <v>78534.866802000004</v>
      </c>
      <c r="J53" s="2">
        <f t="shared" si="3"/>
        <v>45232.398320000008</v>
      </c>
      <c r="K53" s="2">
        <f t="shared" si="3"/>
        <v>109378.527736</v>
      </c>
      <c r="L53" s="2">
        <f t="shared" si="3"/>
        <v>65745.125793999992</v>
      </c>
      <c r="M53" s="2">
        <f t="shared" si="3"/>
        <v>83085.173817999996</v>
      </c>
      <c r="N53" s="2">
        <f t="shared" si="3"/>
        <v>34163.651834000004</v>
      </c>
      <c r="O53" s="2">
        <f t="shared" si="3"/>
        <v>35137.355865999998</v>
      </c>
      <c r="P53" s="2">
        <f t="shared" si="3"/>
        <v>136647.51415999996</v>
      </c>
      <c r="Q53" s="2">
        <f t="shared" si="3"/>
        <v>156128.57050399997</v>
      </c>
      <c r="R53" s="2">
        <f t="shared" si="3"/>
        <v>584258.06470499991</v>
      </c>
      <c r="S53" s="2">
        <f t="shared" si="3"/>
        <v>324765.133959</v>
      </c>
      <c r="T53" s="2">
        <f t="shared" si="3"/>
        <v>99095.242509999996</v>
      </c>
      <c r="U53" s="2">
        <f t="shared" si="3"/>
        <v>184923.22148600002</v>
      </c>
      <c r="V53" s="2">
        <f t="shared" si="3"/>
        <v>198712.36098599999</v>
      </c>
      <c r="W53" s="2">
        <f t="shared" si="3"/>
        <v>305268.07462800009</v>
      </c>
      <c r="X53" s="2">
        <f t="shared" si="3"/>
        <v>163809.13155599998</v>
      </c>
      <c r="Y53" s="2">
        <f t="shared" si="3"/>
        <v>65814.072134000002</v>
      </c>
      <c r="Z53" s="2">
        <f t="shared" si="3"/>
        <v>3668182.4485749998</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18" t="s">
        <v>80</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A56" s="15" t="s">
        <v>74</v>
      </c>
      <c r="B56" s="25">
        <v>190150.890902585</v>
      </c>
      <c r="C56" s="25">
        <v>302419.02106914879</v>
      </c>
      <c r="D56" s="25">
        <v>35553.820883880086</v>
      </c>
      <c r="E56" s="25">
        <v>107391.95004381968</v>
      </c>
      <c r="F56" s="25">
        <v>110044.49382951399</v>
      </c>
      <c r="G56" s="25">
        <v>112820.27923631181</v>
      </c>
      <c r="H56" s="25">
        <v>159993.00216962883</v>
      </c>
      <c r="I56" s="25">
        <v>78281.880921688658</v>
      </c>
      <c r="J56" s="25">
        <v>37445.005024759856</v>
      </c>
      <c r="K56" s="25">
        <v>130060.61740238668</v>
      </c>
      <c r="L56" s="25">
        <v>60581.946933748957</v>
      </c>
      <c r="M56" s="25">
        <v>67763.832964319881</v>
      </c>
      <c r="N56" s="25">
        <v>21527.577193542034</v>
      </c>
      <c r="O56" s="25">
        <v>82852.596316281692</v>
      </c>
      <c r="P56" s="25">
        <v>132879.40537952189</v>
      </c>
      <c r="Q56" s="25">
        <v>166310.77584120363</v>
      </c>
      <c r="R56" s="25">
        <v>588874.66016058309</v>
      </c>
      <c r="S56" s="25">
        <v>321375.18590730435</v>
      </c>
      <c r="T56" s="25">
        <v>92736.983083926898</v>
      </c>
      <c r="U56" s="25">
        <v>193645.64876617581</v>
      </c>
      <c r="V56" s="25">
        <v>198832.53920365681</v>
      </c>
      <c r="W56" s="25">
        <v>300326.88472540729</v>
      </c>
      <c r="X56" s="25">
        <v>148219.61712744922</v>
      </c>
      <c r="Y56" s="25">
        <v>62049.61957146912</v>
      </c>
      <c r="Z56" s="16">
        <f>SUM(B56:Y56)</f>
        <v>3702138.2346583144</v>
      </c>
    </row>
    <row r="57" spans="1:26" x14ac:dyDescent="0.2">
      <c r="A57" s="15" t="s">
        <v>75</v>
      </c>
      <c r="B57" s="41">
        <v>-38.001128999999999</v>
      </c>
      <c r="C57" s="41">
        <v>0</v>
      </c>
      <c r="D57" s="41">
        <v>0</v>
      </c>
      <c r="E57" s="41">
        <v>0</v>
      </c>
      <c r="F57" s="41">
        <v>-1470.6667190000001</v>
      </c>
      <c r="G57" s="41">
        <v>-132.276352</v>
      </c>
      <c r="H57" s="41">
        <v>0</v>
      </c>
      <c r="I57" s="41">
        <v>0</v>
      </c>
      <c r="J57" s="41">
        <v>0</v>
      </c>
      <c r="K57" s="41">
        <v>-1535.0360910000002</v>
      </c>
      <c r="L57" s="41">
        <v>0</v>
      </c>
      <c r="M57" s="41">
        <v>-803.35726699999998</v>
      </c>
      <c r="N57" s="41">
        <v>0</v>
      </c>
      <c r="O57" s="41">
        <v>0</v>
      </c>
      <c r="P57" s="41">
        <v>-1706.0985540000001</v>
      </c>
      <c r="Q57" s="41">
        <v>-480.59191399999997</v>
      </c>
      <c r="R57" s="41">
        <v>-4385.3295310000003</v>
      </c>
      <c r="S57" s="41">
        <v>-881.24629700000003</v>
      </c>
      <c r="T57" s="41">
        <v>-1.0937680000000001</v>
      </c>
      <c r="U57" s="41">
        <v>-106.98458599999999</v>
      </c>
      <c r="V57" s="41">
        <v>-1491.7929939999999</v>
      </c>
      <c r="W57" s="41">
        <v>-2364.5414300000002</v>
      </c>
      <c r="X57" s="41">
        <v>-3.2891810000000001</v>
      </c>
      <c r="Y57" s="41">
        <v>0</v>
      </c>
      <c r="Z57" s="16">
        <f>SUM(B57:Y57)</f>
        <v>-15400.305812999999</v>
      </c>
    </row>
    <row r="58" spans="1:26" x14ac:dyDescent="0.2">
      <c r="A58" s="15" t="s">
        <v>72</v>
      </c>
      <c r="B58" s="16">
        <f>+B56-B53-B57</f>
        <v>8484.4920585849795</v>
      </c>
      <c r="C58" s="16">
        <f t="shared" ref="C58:Z58" si="4">+C56-C53-C57</f>
        <v>8204.3383031486883</v>
      </c>
      <c r="D58" s="16">
        <f t="shared" si="4"/>
        <v>723.49026188008429</v>
      </c>
      <c r="E58" s="16">
        <f t="shared" si="4"/>
        <v>-7342.3916951802821</v>
      </c>
      <c r="F58" s="16">
        <f t="shared" si="4"/>
        <v>12217.895500513987</v>
      </c>
      <c r="G58" s="16">
        <f t="shared" si="4"/>
        <v>1983.7978803118015</v>
      </c>
      <c r="H58" s="16">
        <f t="shared" si="4"/>
        <v>-1741.1817513711576</v>
      </c>
      <c r="I58" s="16">
        <f t="shared" si="4"/>
        <v>-252.98588031134568</v>
      </c>
      <c r="J58" s="16">
        <f t="shared" si="4"/>
        <v>-7787.3932952401519</v>
      </c>
      <c r="K58" s="16">
        <f t="shared" si="4"/>
        <v>22217.125757386675</v>
      </c>
      <c r="L58" s="16">
        <f t="shared" si="4"/>
        <v>-5163.1788602510351</v>
      </c>
      <c r="M58" s="16">
        <f t="shared" si="4"/>
        <v>-14517.983586680115</v>
      </c>
      <c r="N58" s="16">
        <f t="shared" si="4"/>
        <v>-12636.07464045797</v>
      </c>
      <c r="O58" s="16">
        <f t="shared" si="4"/>
        <v>47715.240450281693</v>
      </c>
      <c r="P58" s="16">
        <f t="shared" si="4"/>
        <v>-2062.0102264780689</v>
      </c>
      <c r="Q58" s="16">
        <f t="shared" si="4"/>
        <v>10662.797251203661</v>
      </c>
      <c r="R58" s="16">
        <f t="shared" si="4"/>
        <v>9001.9249865831844</v>
      </c>
      <c r="S58" s="16">
        <f t="shared" si="4"/>
        <v>-2508.7017546956536</v>
      </c>
      <c r="T58" s="16">
        <f t="shared" si="4"/>
        <v>-6357.1656580730987</v>
      </c>
      <c r="U58" s="16">
        <f t="shared" si="4"/>
        <v>8829.4118661757911</v>
      </c>
      <c r="V58" s="16">
        <f t="shared" si="4"/>
        <v>1611.971211656823</v>
      </c>
      <c r="W58" s="16">
        <f t="shared" si="4"/>
        <v>-2576.6484725927994</v>
      </c>
      <c r="X58" s="16">
        <f>+X56-X53-X57</f>
        <v>-15586.225247550756</v>
      </c>
      <c r="Y58" s="16">
        <f t="shared" si="4"/>
        <v>-3764.4525625308816</v>
      </c>
      <c r="Z58" s="16">
        <f t="shared" si="4"/>
        <v>49356.091896314567</v>
      </c>
    </row>
    <row r="59" spans="1:26" x14ac:dyDescent="0.2">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x14ac:dyDescent="0.2">
      <c r="A60" s="15" t="s">
        <v>83</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x14ac:dyDescent="0.2">
      <c r="A61" s="15" t="s">
        <v>76</v>
      </c>
      <c r="B61" s="21" t="s">
        <v>73</v>
      </c>
      <c r="C61" s="21" t="s">
        <v>73</v>
      </c>
      <c r="D61" s="21" t="s">
        <v>73</v>
      </c>
      <c r="E61" s="21" t="s">
        <v>73</v>
      </c>
      <c r="F61" s="21" t="s">
        <v>73</v>
      </c>
      <c r="G61" s="21" t="s">
        <v>73</v>
      </c>
      <c r="H61" s="21" t="s">
        <v>73</v>
      </c>
      <c r="I61" s="21" t="s">
        <v>73</v>
      </c>
      <c r="J61" s="21" t="s">
        <v>73</v>
      </c>
      <c r="K61" s="22">
        <v>19162.75</v>
      </c>
      <c r="L61" s="21" t="s">
        <v>73</v>
      </c>
      <c r="M61" s="22">
        <v>5840.277</v>
      </c>
      <c r="N61" s="21" t="s">
        <v>73</v>
      </c>
      <c r="O61" s="21" t="s">
        <v>73</v>
      </c>
      <c r="P61" s="21" t="s">
        <v>73</v>
      </c>
      <c r="Q61" s="21" t="s">
        <v>73</v>
      </c>
      <c r="R61" s="21" t="s">
        <v>73</v>
      </c>
      <c r="S61" s="21" t="s">
        <v>73</v>
      </c>
      <c r="T61" s="21" t="s">
        <v>73</v>
      </c>
      <c r="U61" s="21" t="s">
        <v>73</v>
      </c>
      <c r="V61" s="21" t="s">
        <v>73</v>
      </c>
      <c r="W61" s="21" t="s">
        <v>73</v>
      </c>
      <c r="X61" s="22">
        <v>2335.3890000000001</v>
      </c>
      <c r="Y61" s="21" t="s">
        <v>73</v>
      </c>
      <c r="Z61" s="17">
        <f>SUM(B61:Y61)</f>
        <v>27338.416000000001</v>
      </c>
    </row>
    <row r="62" spans="1:26" x14ac:dyDescent="0.2">
      <c r="A62" s="15" t="s">
        <v>79</v>
      </c>
      <c r="B62" s="21" t="s">
        <v>73</v>
      </c>
      <c r="C62" s="21" t="s">
        <v>73</v>
      </c>
      <c r="D62" s="21" t="s">
        <v>73</v>
      </c>
      <c r="E62" s="21" t="s">
        <v>73</v>
      </c>
      <c r="F62" s="21" t="s">
        <v>73</v>
      </c>
      <c r="G62" s="21" t="s">
        <v>73</v>
      </c>
      <c r="H62" s="21" t="s">
        <v>73</v>
      </c>
      <c r="I62" s="21" t="s">
        <v>73</v>
      </c>
      <c r="J62" s="21" t="s">
        <v>73</v>
      </c>
      <c r="K62" s="22">
        <v>8759.3700000000008</v>
      </c>
      <c r="L62" s="21" t="s">
        <v>73</v>
      </c>
      <c r="M62" s="22" t="s">
        <v>73</v>
      </c>
      <c r="N62" s="21" t="s">
        <v>73</v>
      </c>
      <c r="O62" s="21" t="s">
        <v>73</v>
      </c>
      <c r="P62" s="21" t="s">
        <v>73</v>
      </c>
      <c r="Q62" s="21" t="s">
        <v>73</v>
      </c>
      <c r="R62" s="21" t="s">
        <v>73</v>
      </c>
      <c r="S62" s="21" t="s">
        <v>73</v>
      </c>
      <c r="T62" s="21" t="s">
        <v>73</v>
      </c>
      <c r="U62" s="21" t="s">
        <v>73</v>
      </c>
      <c r="V62" s="21" t="s">
        <v>73</v>
      </c>
      <c r="W62" s="21" t="s">
        <v>73</v>
      </c>
      <c r="X62" s="22" t="s">
        <v>73</v>
      </c>
      <c r="Y62" s="21" t="s">
        <v>73</v>
      </c>
      <c r="Z62" s="17">
        <f>SUM(B62:Y62)</f>
        <v>8759.3700000000008</v>
      </c>
    </row>
    <row r="63" spans="1:26" x14ac:dyDescent="0.2">
      <c r="A63" s="15" t="s">
        <v>77</v>
      </c>
      <c r="B63" s="21" t="s">
        <v>73</v>
      </c>
      <c r="C63" s="21" t="s">
        <v>73</v>
      </c>
      <c r="D63" s="21" t="s">
        <v>73</v>
      </c>
      <c r="E63" s="21" t="s">
        <v>73</v>
      </c>
      <c r="F63" s="21" t="s">
        <v>73</v>
      </c>
      <c r="G63" s="21" t="s">
        <v>73</v>
      </c>
      <c r="H63" s="21" t="s">
        <v>73</v>
      </c>
      <c r="I63" s="21" t="s">
        <v>73</v>
      </c>
      <c r="J63" s="21" t="s">
        <v>73</v>
      </c>
      <c r="K63" s="21" t="s">
        <v>73</v>
      </c>
      <c r="L63" s="21" t="s">
        <v>73</v>
      </c>
      <c r="M63" s="21" t="s">
        <v>73</v>
      </c>
      <c r="N63" s="21" t="s">
        <v>73</v>
      </c>
      <c r="O63" s="21" t="s">
        <v>73</v>
      </c>
      <c r="P63" s="21" t="s">
        <v>73</v>
      </c>
      <c r="Q63" s="21" t="s">
        <v>73</v>
      </c>
      <c r="R63" s="21" t="s">
        <v>73</v>
      </c>
      <c r="S63" s="21" t="s">
        <v>73</v>
      </c>
      <c r="T63" s="21" t="s">
        <v>73</v>
      </c>
      <c r="U63" s="22">
        <v>-397.2</v>
      </c>
      <c r="V63" s="21" t="s">
        <v>73</v>
      </c>
      <c r="W63" s="21" t="s">
        <v>73</v>
      </c>
      <c r="X63" s="21" t="s">
        <v>73</v>
      </c>
      <c r="Y63" s="21" t="s">
        <v>73</v>
      </c>
      <c r="Z63" s="17">
        <f>SUM(B63:Y63)</f>
        <v>-397.2</v>
      </c>
    </row>
    <row r="64" spans="1:26" x14ac:dyDescent="0.2">
      <c r="A64" s="15" t="s">
        <v>78</v>
      </c>
      <c r="B64" s="21" t="s">
        <v>73</v>
      </c>
      <c r="C64" s="21" t="s">
        <v>73</v>
      </c>
      <c r="D64" s="22">
        <v>-1766.5740000000001</v>
      </c>
      <c r="E64" s="21" t="s">
        <v>73</v>
      </c>
      <c r="F64" s="21" t="s">
        <v>73</v>
      </c>
      <c r="G64" s="21" t="s">
        <v>73</v>
      </c>
      <c r="H64" s="21" t="s">
        <v>73</v>
      </c>
      <c r="I64" s="21" t="s">
        <v>73</v>
      </c>
      <c r="J64" s="21" t="s">
        <v>73</v>
      </c>
      <c r="K64" s="21" t="s">
        <v>73</v>
      </c>
      <c r="L64" s="21" t="s">
        <v>73</v>
      </c>
      <c r="M64" s="21" t="s">
        <v>73</v>
      </c>
      <c r="N64" s="21" t="s">
        <v>73</v>
      </c>
      <c r="O64" s="21" t="s">
        <v>73</v>
      </c>
      <c r="P64" s="21" t="s">
        <v>73</v>
      </c>
      <c r="Q64" s="21" t="s">
        <v>73</v>
      </c>
      <c r="R64" s="21" t="s">
        <v>73</v>
      </c>
      <c r="S64" s="21" t="s">
        <v>73</v>
      </c>
      <c r="T64" s="21" t="s">
        <v>73</v>
      </c>
      <c r="U64" s="22">
        <v>-26.75</v>
      </c>
      <c r="V64" s="21" t="s">
        <v>73</v>
      </c>
      <c r="W64" s="21" t="s">
        <v>73</v>
      </c>
      <c r="X64" s="21" t="s">
        <v>73</v>
      </c>
      <c r="Y64" s="21" t="s">
        <v>73</v>
      </c>
      <c r="Z64" s="17">
        <f>SUM(B64:Y64)</f>
        <v>-1793.3240000000001</v>
      </c>
    </row>
    <row r="65" spans="1:26" x14ac:dyDescent="0.2">
      <c r="C65" s="2"/>
      <c r="D65" s="2"/>
      <c r="E65" s="2"/>
      <c r="F65" s="2"/>
      <c r="G65" s="2"/>
      <c r="H65" s="2"/>
      <c r="I65" s="2"/>
      <c r="J65" s="2"/>
      <c r="K65" s="2"/>
      <c r="L65" s="2"/>
      <c r="M65" s="2"/>
      <c r="N65" s="2"/>
      <c r="O65" s="2"/>
      <c r="P65" s="2"/>
      <c r="Q65" s="2"/>
      <c r="R65" s="2"/>
      <c r="S65" s="2"/>
      <c r="T65" s="2"/>
      <c r="U65" s="2"/>
      <c r="V65" s="2"/>
      <c r="W65" s="2"/>
      <c r="X65" s="2"/>
      <c r="Y65" s="2"/>
      <c r="Z65" s="19">
        <f>+(Z58-SUM(Z61:Z64))/Z56</f>
        <v>4.1729478796029883E-3</v>
      </c>
    </row>
    <row r="66" spans="1:26" x14ac:dyDescent="0.2">
      <c r="A66" s="4" t="s">
        <v>51</v>
      </c>
      <c r="B66" s="2"/>
      <c r="C66" s="2"/>
      <c r="D66" s="2"/>
      <c r="E66" s="2"/>
      <c r="F66" s="2"/>
      <c r="G66" s="2"/>
      <c r="H66" s="2"/>
      <c r="I66" s="2"/>
      <c r="J66" s="2"/>
      <c r="K66" s="2"/>
      <c r="L66" s="2"/>
      <c r="M66" s="2"/>
      <c r="N66" s="2"/>
      <c r="O66" s="2"/>
      <c r="P66" s="2"/>
      <c r="Q66" s="2"/>
      <c r="R66" s="2"/>
      <c r="S66" s="2"/>
      <c r="T66" s="2"/>
      <c r="U66" s="2"/>
      <c r="V66" s="2"/>
      <c r="W66" s="2"/>
      <c r="X66" s="2"/>
      <c r="Y66" s="2"/>
      <c r="Z66" s="2"/>
    </row>
    <row r="67" spans="1:26" x14ac:dyDescent="0.2">
      <c r="B67" s="9" t="s">
        <v>27</v>
      </c>
      <c r="C67" s="9" t="s">
        <v>2</v>
      </c>
      <c r="D67" s="9" t="s">
        <v>28</v>
      </c>
      <c r="E67" s="9" t="s">
        <v>29</v>
      </c>
      <c r="F67" s="9" t="s">
        <v>30</v>
      </c>
      <c r="G67" s="9" t="s">
        <v>31</v>
      </c>
      <c r="H67" s="9" t="s">
        <v>32</v>
      </c>
      <c r="I67" s="9" t="s">
        <v>33</v>
      </c>
      <c r="J67" s="9" t="s">
        <v>34</v>
      </c>
      <c r="K67" s="9" t="s">
        <v>35</v>
      </c>
      <c r="L67" s="9" t="s">
        <v>36</v>
      </c>
      <c r="M67" s="9" t="s">
        <v>37</v>
      </c>
      <c r="N67" s="9" t="s">
        <v>38</v>
      </c>
      <c r="O67" s="9" t="s">
        <v>39</v>
      </c>
      <c r="P67" s="9" t="s">
        <v>40</v>
      </c>
      <c r="Q67" s="9" t="s">
        <v>41</v>
      </c>
      <c r="R67" s="9" t="s">
        <v>42</v>
      </c>
      <c r="S67" s="9" t="s">
        <v>43</v>
      </c>
      <c r="T67" s="9" t="s">
        <v>44</v>
      </c>
      <c r="U67" s="9" t="s">
        <v>45</v>
      </c>
      <c r="V67" s="9" t="s">
        <v>1</v>
      </c>
      <c r="W67" s="9" t="s">
        <v>0</v>
      </c>
      <c r="X67" s="9" t="s">
        <v>46</v>
      </c>
      <c r="Y67" s="9" t="s">
        <v>47</v>
      </c>
      <c r="Z67" s="9" t="s">
        <v>48</v>
      </c>
    </row>
    <row r="68" spans="1:26" x14ac:dyDescent="0.2">
      <c r="A68" t="s">
        <v>3</v>
      </c>
      <c r="B68" s="44">
        <v>0</v>
      </c>
      <c r="C68" s="44">
        <v>1302.4558935156251</v>
      </c>
      <c r="D68" s="44">
        <v>0</v>
      </c>
      <c r="E68" s="44">
        <v>0</v>
      </c>
      <c r="F68" s="44">
        <v>43194.877949101559</v>
      </c>
      <c r="G68" s="44">
        <v>0</v>
      </c>
      <c r="H68" s="44">
        <v>13979.17555736328</v>
      </c>
      <c r="I68" s="44">
        <v>0</v>
      </c>
      <c r="J68" s="44">
        <v>0</v>
      </c>
      <c r="K68" s="44">
        <v>8966.6510312890587</v>
      </c>
      <c r="L68" s="44">
        <v>0</v>
      </c>
      <c r="M68" s="44">
        <v>0</v>
      </c>
      <c r="N68" s="44">
        <v>0</v>
      </c>
      <c r="O68" s="44">
        <v>0</v>
      </c>
      <c r="P68" s="44">
        <v>17503.533603750002</v>
      </c>
      <c r="Q68" s="44">
        <v>93182.895477148428</v>
      </c>
      <c r="R68" s="44">
        <v>11050.802812611086</v>
      </c>
      <c r="S68" s="44">
        <v>11601.204562999999</v>
      </c>
      <c r="T68" s="44">
        <v>0</v>
      </c>
      <c r="U68" s="44">
        <v>0</v>
      </c>
      <c r="V68" s="44">
        <v>1793.2105484374999</v>
      </c>
      <c r="W68" s="44">
        <v>631630.76840249996</v>
      </c>
      <c r="X68" s="44">
        <v>226.91099550781252</v>
      </c>
      <c r="Y68" s="44">
        <v>0</v>
      </c>
      <c r="Z68" s="2">
        <f t="shared" ref="Z68:Z90" si="5">SUM(B68:Y68)</f>
        <v>834432.48683422431</v>
      </c>
    </row>
    <row r="69" spans="1:26" x14ac:dyDescent="0.2">
      <c r="A69" t="s">
        <v>4</v>
      </c>
      <c r="B69" s="44">
        <v>3466049.0660000006</v>
      </c>
      <c r="C69" s="44">
        <v>9649804.3580000009</v>
      </c>
      <c r="D69" s="44">
        <v>786.82275000000004</v>
      </c>
      <c r="E69" s="44">
        <v>661228.85</v>
      </c>
      <c r="F69" s="44">
        <v>1238264.6795000001</v>
      </c>
      <c r="G69" s="44">
        <v>39514.186000000002</v>
      </c>
      <c r="H69" s="44">
        <v>149399.91762499997</v>
      </c>
      <c r="I69" s="44">
        <v>884193.4262499999</v>
      </c>
      <c r="J69" s="44">
        <v>16939.327499999999</v>
      </c>
      <c r="K69" s="44">
        <v>1553623.9282189996</v>
      </c>
      <c r="L69" s="44">
        <v>108248.0405</v>
      </c>
      <c r="M69" s="44">
        <v>893202.57725699991</v>
      </c>
      <c r="N69" s="44">
        <v>615585.07200000004</v>
      </c>
      <c r="O69" s="44">
        <v>1191843.7869999998</v>
      </c>
      <c r="P69" s="44">
        <v>1795628.3850000002</v>
      </c>
      <c r="Q69" s="44">
        <v>765973.85750000016</v>
      </c>
      <c r="R69" s="44">
        <v>2413286.9314999999</v>
      </c>
      <c r="S69" s="44">
        <v>5245732.9810000006</v>
      </c>
      <c r="T69" s="44">
        <v>398854.73424999998</v>
      </c>
      <c r="U69" s="44">
        <v>2210967.1189999999</v>
      </c>
      <c r="V69" s="44">
        <v>1239995.4739999997</v>
      </c>
      <c r="W69" s="44">
        <v>2677624.45725</v>
      </c>
      <c r="X69" s="44">
        <v>41027.269390999994</v>
      </c>
      <c r="Y69" s="44">
        <v>762625.51199999999</v>
      </c>
      <c r="Z69" s="2">
        <f t="shared" si="5"/>
        <v>38020400.75949201</v>
      </c>
    </row>
    <row r="70" spans="1:26" x14ac:dyDescent="0.2">
      <c r="A70" t="s">
        <v>5</v>
      </c>
      <c r="B70" s="44">
        <v>0</v>
      </c>
      <c r="C70" s="44">
        <v>0</v>
      </c>
      <c r="D70" s="44">
        <v>0</v>
      </c>
      <c r="E70" s="44">
        <v>0</v>
      </c>
      <c r="F70" s="44">
        <v>0</v>
      </c>
      <c r="G70" s="44">
        <v>0</v>
      </c>
      <c r="H70" s="44">
        <v>0</v>
      </c>
      <c r="I70" s="44">
        <v>0</v>
      </c>
      <c r="J70" s="44">
        <v>0</v>
      </c>
      <c r="K70" s="44">
        <v>0</v>
      </c>
      <c r="L70" s="44">
        <v>0</v>
      </c>
      <c r="M70" s="44">
        <v>0</v>
      </c>
      <c r="N70" s="44">
        <v>0</v>
      </c>
      <c r="O70" s="44">
        <v>0</v>
      </c>
      <c r="P70" s="44">
        <v>0</v>
      </c>
      <c r="Q70" s="44">
        <v>0</v>
      </c>
      <c r="R70" s="44">
        <v>0</v>
      </c>
      <c r="S70" s="44">
        <v>0</v>
      </c>
      <c r="T70" s="44">
        <v>0</v>
      </c>
      <c r="U70" s="44">
        <v>0</v>
      </c>
      <c r="V70" s="44">
        <v>0</v>
      </c>
      <c r="W70" s="44">
        <v>0</v>
      </c>
      <c r="X70" s="44">
        <v>0</v>
      </c>
      <c r="Y70" s="44">
        <v>0</v>
      </c>
      <c r="Z70" s="2">
        <f t="shared" si="5"/>
        <v>0</v>
      </c>
    </row>
    <row r="71" spans="1:26" x14ac:dyDescent="0.2">
      <c r="A71" t="s">
        <v>6</v>
      </c>
      <c r="B71" s="44">
        <v>5483.6945210000003</v>
      </c>
      <c r="C71" s="44">
        <v>436560.1118120001</v>
      </c>
      <c r="D71" s="44">
        <v>7153.6587200000004</v>
      </c>
      <c r="E71" s="44">
        <v>13870.022374999999</v>
      </c>
      <c r="F71" s="44">
        <v>35770.256437999997</v>
      </c>
      <c r="G71" s="44">
        <v>4530.3221249999997</v>
      </c>
      <c r="H71" s="44">
        <v>19100.660385999996</v>
      </c>
      <c r="I71" s="44">
        <v>16006.496499999997</v>
      </c>
      <c r="J71" s="44">
        <v>5375.936256</v>
      </c>
      <c r="K71" s="44">
        <v>215865.39930999992</v>
      </c>
      <c r="L71" s="44">
        <v>458.22787499999998</v>
      </c>
      <c r="M71" s="44">
        <v>1100.7971560000001</v>
      </c>
      <c r="N71" s="44">
        <v>1017.5731900000001</v>
      </c>
      <c r="O71" s="44">
        <v>132963.90579699993</v>
      </c>
      <c r="P71" s="44">
        <v>28155.836520000012</v>
      </c>
      <c r="Q71" s="44">
        <v>13404.200061000003</v>
      </c>
      <c r="R71" s="44">
        <v>21097.214126000006</v>
      </c>
      <c r="S71" s="44">
        <v>0</v>
      </c>
      <c r="T71" s="44">
        <v>23530.688570000006</v>
      </c>
      <c r="U71" s="44">
        <v>26778.173274999997</v>
      </c>
      <c r="V71" s="44">
        <v>15294.688711000003</v>
      </c>
      <c r="W71" s="44">
        <v>54829.021915000005</v>
      </c>
      <c r="X71" s="44">
        <v>778.60677299999998</v>
      </c>
      <c r="Y71" s="44">
        <v>100752.0765</v>
      </c>
      <c r="Z71" s="2">
        <f t="shared" si="5"/>
        <v>1179877.5689119999</v>
      </c>
    </row>
    <row r="72" spans="1:26" x14ac:dyDescent="0.2">
      <c r="A72" t="s">
        <v>7</v>
      </c>
      <c r="B72" s="44">
        <v>1262366.8000000003</v>
      </c>
      <c r="C72" s="44">
        <v>1709171.892</v>
      </c>
      <c r="D72" s="44">
        <v>236251.47549999997</v>
      </c>
      <c r="E72" s="44">
        <v>1940408.1544690002</v>
      </c>
      <c r="F72" s="44">
        <v>1135753.103625</v>
      </c>
      <c r="G72" s="44">
        <v>1807833.3250000004</v>
      </c>
      <c r="H72" s="44">
        <v>1445061.1789060002</v>
      </c>
      <c r="I72" s="44">
        <v>808379.68599999999</v>
      </c>
      <c r="J72" s="44">
        <v>429299.92550000001</v>
      </c>
      <c r="K72" s="44">
        <v>0</v>
      </c>
      <c r="L72" s="44">
        <v>1486688.8510000003</v>
      </c>
      <c r="M72" s="44">
        <v>0</v>
      </c>
      <c r="N72" s="44">
        <v>0</v>
      </c>
      <c r="O72" s="44">
        <v>0</v>
      </c>
      <c r="P72" s="44">
        <v>79390.596938000002</v>
      </c>
      <c r="Q72" s="44">
        <v>1532840.3924999996</v>
      </c>
      <c r="R72" s="44">
        <v>7170822.5171250002</v>
      </c>
      <c r="S72" s="44">
        <v>3600773.5989999995</v>
      </c>
      <c r="T72" s="44">
        <v>1279867.1191250002</v>
      </c>
      <c r="U72" s="44">
        <v>2197615.0269380002</v>
      </c>
      <c r="V72" s="44">
        <v>1936374.6759999997</v>
      </c>
      <c r="W72" s="44">
        <v>2842159.3585000006</v>
      </c>
      <c r="X72" s="44">
        <v>0</v>
      </c>
      <c r="Y72" s="44">
        <v>211904.69999999998</v>
      </c>
      <c r="Z72" s="2">
        <f t="shared" si="5"/>
        <v>33112962.378125999</v>
      </c>
    </row>
    <row r="73" spans="1:26" x14ac:dyDescent="0.2">
      <c r="A73" t="s">
        <v>8</v>
      </c>
      <c r="B73" s="44">
        <v>0</v>
      </c>
      <c r="C73" s="44">
        <v>0</v>
      </c>
      <c r="D73" s="44">
        <v>0</v>
      </c>
      <c r="E73" s="44">
        <v>0</v>
      </c>
      <c r="F73" s="44">
        <v>0</v>
      </c>
      <c r="G73" s="44">
        <v>0</v>
      </c>
      <c r="H73" s="44">
        <v>0</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4">
        <v>0</v>
      </c>
      <c r="Z73" s="2">
        <f t="shared" si="5"/>
        <v>0</v>
      </c>
    </row>
    <row r="74" spans="1:26" x14ac:dyDescent="0.2">
      <c r="A74" t="s">
        <v>9</v>
      </c>
      <c r="B74" s="44">
        <v>0</v>
      </c>
      <c r="C74" s="44">
        <v>0</v>
      </c>
      <c r="D74" s="44">
        <v>0</v>
      </c>
      <c r="E74" s="44">
        <v>0</v>
      </c>
      <c r="F74" s="44">
        <v>0</v>
      </c>
      <c r="G74" s="44">
        <v>0</v>
      </c>
      <c r="H74" s="44">
        <v>0</v>
      </c>
      <c r="I74" s="44">
        <v>0</v>
      </c>
      <c r="J74" s="44">
        <v>0</v>
      </c>
      <c r="K74" s="44">
        <v>0</v>
      </c>
      <c r="L74" s="44">
        <v>0</v>
      </c>
      <c r="M74" s="44">
        <v>0</v>
      </c>
      <c r="N74" s="44">
        <v>0</v>
      </c>
      <c r="O74" s="44">
        <v>0</v>
      </c>
      <c r="P74" s="44">
        <v>0</v>
      </c>
      <c r="Q74" s="44">
        <v>0</v>
      </c>
      <c r="R74" s="44">
        <v>0</v>
      </c>
      <c r="S74" s="44">
        <v>0</v>
      </c>
      <c r="T74" s="44">
        <v>0</v>
      </c>
      <c r="U74" s="44">
        <v>0</v>
      </c>
      <c r="V74" s="44">
        <v>0</v>
      </c>
      <c r="W74" s="44">
        <v>0</v>
      </c>
      <c r="X74" s="44">
        <v>0</v>
      </c>
      <c r="Y74" s="44">
        <v>0</v>
      </c>
      <c r="Z74" s="2">
        <f t="shared" si="5"/>
        <v>0</v>
      </c>
    </row>
    <row r="75" spans="1:26" x14ac:dyDescent="0.2">
      <c r="A75" t="s">
        <v>10</v>
      </c>
      <c r="B75" s="44">
        <v>11546.566999999999</v>
      </c>
      <c r="C75" s="44">
        <v>37294.849000000002</v>
      </c>
      <c r="D75" s="44">
        <v>10702.7605</v>
      </c>
      <c r="E75" s="44">
        <v>8633.73</v>
      </c>
      <c r="F75" s="44">
        <v>22534.473031000005</v>
      </c>
      <c r="G75" s="44">
        <v>24088.688999999998</v>
      </c>
      <c r="H75" s="44">
        <v>10455.727719999999</v>
      </c>
      <c r="I75" s="44">
        <v>33812.099859000002</v>
      </c>
      <c r="J75" s="44">
        <v>10252.227000000001</v>
      </c>
      <c r="K75" s="44">
        <v>14888.177437999997</v>
      </c>
      <c r="L75" s="44">
        <v>17267.949000000001</v>
      </c>
      <c r="M75" s="44">
        <v>26458.059925999994</v>
      </c>
      <c r="N75" s="44">
        <v>14536.618875</v>
      </c>
      <c r="O75" s="44">
        <v>21249.442654999995</v>
      </c>
      <c r="P75" s="44">
        <v>59502.313106000001</v>
      </c>
      <c r="Q75" s="44">
        <v>40295.783656</v>
      </c>
      <c r="R75" s="44">
        <v>102393.984652</v>
      </c>
      <c r="S75" s="44">
        <v>10792.388999999999</v>
      </c>
      <c r="T75" s="44">
        <v>7769.4859999999999</v>
      </c>
      <c r="U75" s="44">
        <v>10252.135</v>
      </c>
      <c r="V75" s="44">
        <v>11799.243531999999</v>
      </c>
      <c r="W75" s="44">
        <v>17472.758000000002</v>
      </c>
      <c r="X75" s="44">
        <v>12623.112500000001</v>
      </c>
      <c r="Y75" s="44">
        <v>0</v>
      </c>
      <c r="Z75" s="2">
        <f t="shared" si="5"/>
        <v>536622.57645000005</v>
      </c>
    </row>
    <row r="76" spans="1:26" x14ac:dyDescent="0.2">
      <c r="A76" t="s">
        <v>11</v>
      </c>
      <c r="B76" s="44">
        <v>444266.09530000004</v>
      </c>
      <c r="C76" s="44">
        <v>441675.89370000007</v>
      </c>
      <c r="D76" s="44">
        <v>0</v>
      </c>
      <c r="E76" s="44">
        <v>0</v>
      </c>
      <c r="F76" s="44">
        <v>156400.4375</v>
      </c>
      <c r="G76" s="44">
        <v>167504.3749</v>
      </c>
      <c r="H76" s="44">
        <v>169993.66250000001</v>
      </c>
      <c r="I76" s="44">
        <v>132873.0594</v>
      </c>
      <c r="J76" s="44">
        <v>108308.7813</v>
      </c>
      <c r="K76" s="44">
        <v>342772.56869999995</v>
      </c>
      <c r="L76" s="44">
        <v>0</v>
      </c>
      <c r="M76" s="44">
        <v>203704.50949999999</v>
      </c>
      <c r="N76" s="44">
        <v>151353.5563</v>
      </c>
      <c r="O76" s="44">
        <v>0</v>
      </c>
      <c r="P76" s="44">
        <v>694262.84370000008</v>
      </c>
      <c r="Q76" s="44">
        <v>403192.5687</v>
      </c>
      <c r="R76" s="44">
        <v>1484284.5224000001</v>
      </c>
      <c r="S76" s="44">
        <v>610318.75000000012</v>
      </c>
      <c r="T76" s="44">
        <v>88631.393700000001</v>
      </c>
      <c r="U76" s="44">
        <v>0</v>
      </c>
      <c r="V76" s="44">
        <v>703830.09380000003</v>
      </c>
      <c r="W76" s="44">
        <v>1246746.4127</v>
      </c>
      <c r="X76" s="44">
        <v>913965.73790000007</v>
      </c>
      <c r="Y76" s="44">
        <v>0</v>
      </c>
      <c r="Z76" s="2">
        <f t="shared" si="5"/>
        <v>8464085.2620000001</v>
      </c>
    </row>
    <row r="77" spans="1:26" x14ac:dyDescent="0.2">
      <c r="A77" t="s">
        <v>12</v>
      </c>
      <c r="B77" s="44">
        <v>0</v>
      </c>
      <c r="C77" s="44">
        <v>0</v>
      </c>
      <c r="D77" s="44">
        <v>0</v>
      </c>
      <c r="E77" s="44">
        <v>0</v>
      </c>
      <c r="F77" s="44">
        <v>0</v>
      </c>
      <c r="G77" s="44">
        <v>0</v>
      </c>
      <c r="H77" s="44">
        <v>0</v>
      </c>
      <c r="I77" s="44">
        <v>0</v>
      </c>
      <c r="J77" s="44">
        <v>0</v>
      </c>
      <c r="K77" s="44">
        <v>0</v>
      </c>
      <c r="L77" s="44">
        <v>0</v>
      </c>
      <c r="M77" s="44">
        <v>0</v>
      </c>
      <c r="N77" s="44">
        <v>0</v>
      </c>
      <c r="O77" s="44">
        <v>0</v>
      </c>
      <c r="P77" s="44">
        <v>0</v>
      </c>
      <c r="Q77" s="44">
        <v>0</v>
      </c>
      <c r="R77" s="44">
        <v>0</v>
      </c>
      <c r="S77" s="44">
        <v>0</v>
      </c>
      <c r="T77" s="44">
        <v>0</v>
      </c>
      <c r="U77" s="44">
        <v>0</v>
      </c>
      <c r="V77" s="44">
        <v>0</v>
      </c>
      <c r="W77" s="44">
        <v>0</v>
      </c>
      <c r="X77" s="44">
        <v>0</v>
      </c>
      <c r="Y77" s="44">
        <v>0</v>
      </c>
      <c r="Z77" s="2">
        <f t="shared" si="5"/>
        <v>0</v>
      </c>
    </row>
    <row r="78" spans="1:26" x14ac:dyDescent="0.2">
      <c r="A78" t="s">
        <v>13</v>
      </c>
      <c r="B78" s="44">
        <v>0</v>
      </c>
      <c r="C78" s="44">
        <v>0</v>
      </c>
      <c r="D78" s="44">
        <v>0</v>
      </c>
      <c r="E78" s="44">
        <v>0</v>
      </c>
      <c r="F78" s="44">
        <v>0</v>
      </c>
      <c r="G78" s="44">
        <v>0</v>
      </c>
      <c r="H78" s="44">
        <v>0</v>
      </c>
      <c r="I78" s="44">
        <v>0</v>
      </c>
      <c r="J78" s="44">
        <v>0</v>
      </c>
      <c r="K78" s="44">
        <v>0</v>
      </c>
      <c r="L78" s="44">
        <v>0</v>
      </c>
      <c r="M78" s="44">
        <v>0</v>
      </c>
      <c r="N78" s="44">
        <v>0</v>
      </c>
      <c r="O78" s="44">
        <v>0</v>
      </c>
      <c r="P78" s="44">
        <v>0</v>
      </c>
      <c r="Q78" s="44">
        <v>0</v>
      </c>
      <c r="R78" s="44">
        <v>0</v>
      </c>
      <c r="S78" s="44">
        <v>0</v>
      </c>
      <c r="T78" s="44">
        <v>0</v>
      </c>
      <c r="U78" s="44">
        <v>0</v>
      </c>
      <c r="V78" s="44">
        <v>0</v>
      </c>
      <c r="W78" s="44">
        <v>0</v>
      </c>
      <c r="X78" s="44">
        <v>0</v>
      </c>
      <c r="Y78" s="44">
        <v>0</v>
      </c>
      <c r="Z78" s="2">
        <f t="shared" si="5"/>
        <v>0</v>
      </c>
    </row>
    <row r="79" spans="1:26" x14ac:dyDescent="0.2">
      <c r="A79" t="s">
        <v>14</v>
      </c>
      <c r="B79" s="44">
        <v>1738.601073</v>
      </c>
      <c r="C79" s="44">
        <v>226059.14529599997</v>
      </c>
      <c r="D79" s="44">
        <v>7675.6156010000013</v>
      </c>
      <c r="E79" s="44">
        <v>5774.738687</v>
      </c>
      <c r="F79" s="44">
        <v>24250.823274999992</v>
      </c>
      <c r="G79" s="44">
        <v>7580.4956560000028</v>
      </c>
      <c r="H79" s="44">
        <v>33918.143294000023</v>
      </c>
      <c r="I79" s="44">
        <v>9230.4987209999981</v>
      </c>
      <c r="J79" s="44">
        <v>733.31246500000009</v>
      </c>
      <c r="K79" s="44">
        <v>8732.265007</v>
      </c>
      <c r="L79" s="44">
        <v>5000.1607370000002</v>
      </c>
      <c r="M79" s="44">
        <v>0</v>
      </c>
      <c r="N79" s="44">
        <v>0</v>
      </c>
      <c r="O79" s="44">
        <v>0</v>
      </c>
      <c r="P79" s="44">
        <v>49770.097946000009</v>
      </c>
      <c r="Q79" s="44">
        <v>17771.077000000001</v>
      </c>
      <c r="R79" s="44">
        <v>315870.60497700004</v>
      </c>
      <c r="S79" s="44">
        <v>508325.44886800006</v>
      </c>
      <c r="T79" s="44">
        <v>3570.9266629999997</v>
      </c>
      <c r="U79" s="44">
        <v>18902.85988</v>
      </c>
      <c r="V79" s="44">
        <v>22.854240000000001</v>
      </c>
      <c r="W79" s="44">
        <v>228788.84759500006</v>
      </c>
      <c r="X79" s="44">
        <v>0</v>
      </c>
      <c r="Y79" s="44">
        <v>48618.110622999986</v>
      </c>
      <c r="Z79" s="2">
        <f t="shared" si="5"/>
        <v>1522334.627604</v>
      </c>
    </row>
    <row r="80" spans="1:26" x14ac:dyDescent="0.2">
      <c r="A80" t="s">
        <v>15</v>
      </c>
      <c r="B80" s="44">
        <v>0</v>
      </c>
      <c r="C80" s="44">
        <v>3727.4399759999997</v>
      </c>
      <c r="D80" s="44">
        <v>0</v>
      </c>
      <c r="E80" s="44">
        <v>0</v>
      </c>
      <c r="F80" s="44">
        <v>0</v>
      </c>
      <c r="G80" s="44">
        <v>0</v>
      </c>
      <c r="H80" s="44">
        <v>0</v>
      </c>
      <c r="I80" s="44">
        <v>0</v>
      </c>
      <c r="J80" s="44">
        <v>0</v>
      </c>
      <c r="K80" s="44">
        <v>609.15639700000008</v>
      </c>
      <c r="L80" s="44">
        <v>0</v>
      </c>
      <c r="M80" s="44">
        <v>0</v>
      </c>
      <c r="N80" s="44">
        <v>0</v>
      </c>
      <c r="O80" s="44">
        <v>0</v>
      </c>
      <c r="P80" s="44">
        <v>0</v>
      </c>
      <c r="Q80" s="44">
        <v>0</v>
      </c>
      <c r="R80" s="44">
        <v>680.90784400000007</v>
      </c>
      <c r="S80" s="44">
        <v>276.46249999999998</v>
      </c>
      <c r="T80" s="44">
        <v>0</v>
      </c>
      <c r="U80" s="44">
        <v>0</v>
      </c>
      <c r="V80" s="44">
        <v>0</v>
      </c>
      <c r="W80" s="44">
        <v>9996.2285620000002</v>
      </c>
      <c r="X80" s="44">
        <v>0</v>
      </c>
      <c r="Y80" s="44">
        <v>116.51200799999999</v>
      </c>
      <c r="Z80" s="2">
        <f t="shared" si="5"/>
        <v>15406.707286999999</v>
      </c>
    </row>
    <row r="81" spans="1:26" x14ac:dyDescent="0.2">
      <c r="A81" t="s">
        <v>16</v>
      </c>
      <c r="B81" s="44">
        <v>0</v>
      </c>
      <c r="C81" s="44">
        <v>0</v>
      </c>
      <c r="D81" s="44">
        <v>0</v>
      </c>
      <c r="E81" s="44">
        <v>0</v>
      </c>
      <c r="F81" s="44">
        <v>0</v>
      </c>
      <c r="G81" s="44">
        <v>0</v>
      </c>
      <c r="H81" s="44">
        <v>0</v>
      </c>
      <c r="I81" s="44">
        <v>0</v>
      </c>
      <c r="J81" s="44">
        <v>0</v>
      </c>
      <c r="K81" s="44">
        <v>0</v>
      </c>
      <c r="L81" s="44">
        <v>0</v>
      </c>
      <c r="M81" s="44">
        <v>0</v>
      </c>
      <c r="N81" s="44">
        <v>0</v>
      </c>
      <c r="O81" s="44">
        <v>0</v>
      </c>
      <c r="P81" s="44">
        <v>0</v>
      </c>
      <c r="Q81" s="44">
        <v>0</v>
      </c>
      <c r="R81" s="44">
        <v>0</v>
      </c>
      <c r="S81" s="44">
        <v>0</v>
      </c>
      <c r="T81" s="44">
        <v>0</v>
      </c>
      <c r="U81" s="44">
        <v>0</v>
      </c>
      <c r="V81" s="44">
        <v>0</v>
      </c>
      <c r="W81" s="44">
        <v>0</v>
      </c>
      <c r="X81" s="44">
        <v>0</v>
      </c>
      <c r="Y81" s="44">
        <v>0</v>
      </c>
      <c r="Z81" s="2">
        <f t="shared" si="5"/>
        <v>0</v>
      </c>
    </row>
    <row r="82" spans="1:26" x14ac:dyDescent="0.2">
      <c r="A82" t="s">
        <v>17</v>
      </c>
      <c r="B82" s="44">
        <v>67772.515453000015</v>
      </c>
      <c r="C82" s="44">
        <v>283457.88539000001</v>
      </c>
      <c r="D82" s="44">
        <v>2.931387</v>
      </c>
      <c r="E82" s="44">
        <v>0</v>
      </c>
      <c r="F82" s="44">
        <v>2817.7401379999997</v>
      </c>
      <c r="G82" s="44">
        <v>276.18004500000001</v>
      </c>
      <c r="H82" s="44">
        <v>312.55364099999997</v>
      </c>
      <c r="I82" s="44">
        <v>177.74678600000001</v>
      </c>
      <c r="J82" s="44">
        <v>325.43705399999993</v>
      </c>
      <c r="K82" s="44">
        <v>574.66081099999997</v>
      </c>
      <c r="L82" s="44">
        <v>0</v>
      </c>
      <c r="M82" s="44">
        <v>0</v>
      </c>
      <c r="N82" s="44">
        <v>0</v>
      </c>
      <c r="O82" s="44">
        <v>147039.05213900001</v>
      </c>
      <c r="P82" s="44">
        <v>54625.842061999996</v>
      </c>
      <c r="Q82" s="44">
        <v>122893.37230999999</v>
      </c>
      <c r="R82" s="44">
        <v>71675.001531999995</v>
      </c>
      <c r="S82" s="44">
        <v>276.72148400000003</v>
      </c>
      <c r="T82" s="44">
        <v>11983.280855999996</v>
      </c>
      <c r="U82" s="44">
        <v>209747.51927000002</v>
      </c>
      <c r="V82" s="44">
        <v>0</v>
      </c>
      <c r="W82" s="44">
        <v>576.85687499999995</v>
      </c>
      <c r="X82" s="44">
        <v>0</v>
      </c>
      <c r="Y82" s="44">
        <v>284.206704</v>
      </c>
      <c r="Z82" s="2">
        <f t="shared" si="5"/>
        <v>974819.50393700006</v>
      </c>
    </row>
    <row r="83" spans="1:26" x14ac:dyDescent="0.2">
      <c r="A83" t="s">
        <v>18</v>
      </c>
      <c r="B83" s="44">
        <v>0</v>
      </c>
      <c r="C83" s="44">
        <v>0</v>
      </c>
      <c r="D83" s="44">
        <v>0</v>
      </c>
      <c r="E83" s="44">
        <v>0</v>
      </c>
      <c r="F83" s="44">
        <v>0</v>
      </c>
      <c r="G83" s="44">
        <v>0</v>
      </c>
      <c r="H83" s="44">
        <v>709.04913903320323</v>
      </c>
      <c r="I83" s="44">
        <v>280.66637399536137</v>
      </c>
      <c r="J83" s="44">
        <v>0</v>
      </c>
      <c r="K83" s="44">
        <v>25724.162623437503</v>
      </c>
      <c r="L83" s="44">
        <v>0</v>
      </c>
      <c r="M83" s="44">
        <v>0</v>
      </c>
      <c r="N83" s="44">
        <v>0</v>
      </c>
      <c r="O83" s="44">
        <v>0</v>
      </c>
      <c r="P83" s="44">
        <v>8361.5825587500003</v>
      </c>
      <c r="Q83" s="44">
        <v>13016.973830000001</v>
      </c>
      <c r="R83" s="44">
        <v>104661.5617525</v>
      </c>
      <c r="S83" s="44">
        <v>0</v>
      </c>
      <c r="T83" s="44">
        <v>0</v>
      </c>
      <c r="U83" s="44">
        <v>0</v>
      </c>
      <c r="V83" s="44">
        <v>0</v>
      </c>
      <c r="W83" s="44">
        <v>54394.028245000001</v>
      </c>
      <c r="X83" s="44">
        <v>0</v>
      </c>
      <c r="Y83" s="44">
        <v>0</v>
      </c>
      <c r="Z83" s="2">
        <f t="shared" si="5"/>
        <v>207148.02452271606</v>
      </c>
    </row>
    <row r="84" spans="1:26" x14ac:dyDescent="0.2">
      <c r="A84" t="s">
        <v>19</v>
      </c>
      <c r="B84" s="44">
        <v>0</v>
      </c>
      <c r="C84" s="44">
        <v>0</v>
      </c>
      <c r="D84" s="44">
        <v>0</v>
      </c>
      <c r="E84" s="44">
        <v>0</v>
      </c>
      <c r="F84" s="44">
        <v>0</v>
      </c>
      <c r="G84" s="44">
        <v>0</v>
      </c>
      <c r="H84" s="44">
        <v>0</v>
      </c>
      <c r="I84" s="44">
        <v>0</v>
      </c>
      <c r="J84" s="44">
        <v>0</v>
      </c>
      <c r="K84" s="44">
        <v>0</v>
      </c>
      <c r="L84" s="44">
        <v>0</v>
      </c>
      <c r="M84" s="44">
        <v>0</v>
      </c>
      <c r="N84" s="44">
        <v>0</v>
      </c>
      <c r="O84" s="44">
        <v>0</v>
      </c>
      <c r="P84" s="44">
        <v>0</v>
      </c>
      <c r="Q84" s="44">
        <v>0</v>
      </c>
      <c r="R84" s="44">
        <v>0</v>
      </c>
      <c r="S84" s="44">
        <v>0</v>
      </c>
      <c r="T84" s="44">
        <v>0</v>
      </c>
      <c r="U84" s="44">
        <v>0</v>
      </c>
      <c r="V84" s="44">
        <v>0</v>
      </c>
      <c r="W84" s="44">
        <v>0</v>
      </c>
      <c r="X84" s="44">
        <v>0</v>
      </c>
      <c r="Y84" s="44">
        <v>0</v>
      </c>
      <c r="Z84" s="2">
        <f t="shared" si="5"/>
        <v>0</v>
      </c>
    </row>
    <row r="85" spans="1:26" x14ac:dyDescent="0.2">
      <c r="A85" t="s">
        <v>20</v>
      </c>
      <c r="B85" s="44">
        <v>0</v>
      </c>
      <c r="C85" s="44">
        <v>19837.362000000001</v>
      </c>
      <c r="D85" s="44">
        <v>0</v>
      </c>
      <c r="E85" s="44">
        <v>163650.87</v>
      </c>
      <c r="F85" s="44">
        <v>0</v>
      </c>
      <c r="G85" s="44">
        <v>0</v>
      </c>
      <c r="H85" s="44">
        <v>0</v>
      </c>
      <c r="I85" s="44">
        <v>0</v>
      </c>
      <c r="J85" s="44">
        <v>0</v>
      </c>
      <c r="K85" s="44">
        <v>0</v>
      </c>
      <c r="L85" s="44">
        <v>0</v>
      </c>
      <c r="M85" s="44">
        <v>0</v>
      </c>
      <c r="N85" s="44">
        <v>0</v>
      </c>
      <c r="O85" s="44">
        <v>0</v>
      </c>
      <c r="P85" s="44">
        <v>0</v>
      </c>
      <c r="Q85" s="44">
        <v>0</v>
      </c>
      <c r="R85" s="44">
        <v>5686.3474999999999</v>
      </c>
      <c r="S85" s="44">
        <v>0</v>
      </c>
      <c r="T85" s="44">
        <v>0</v>
      </c>
      <c r="U85" s="44">
        <v>0</v>
      </c>
      <c r="V85" s="44">
        <v>0</v>
      </c>
      <c r="W85" s="44">
        <v>0</v>
      </c>
      <c r="X85" s="44">
        <v>0</v>
      </c>
      <c r="Y85" s="44">
        <v>0</v>
      </c>
      <c r="Z85" s="2">
        <f t="shared" si="5"/>
        <v>189174.57949999999</v>
      </c>
    </row>
    <row r="86" spans="1:26" x14ac:dyDescent="0.2">
      <c r="A86" t="s">
        <v>21</v>
      </c>
      <c r="B86" s="44">
        <v>0</v>
      </c>
      <c r="C86" s="44">
        <v>0</v>
      </c>
      <c r="D86" s="44">
        <v>0</v>
      </c>
      <c r="E86" s="44">
        <v>0</v>
      </c>
      <c r="F86" s="44">
        <v>0</v>
      </c>
      <c r="G86" s="44">
        <v>0</v>
      </c>
      <c r="H86" s="44">
        <v>0</v>
      </c>
      <c r="I86" s="44">
        <v>0</v>
      </c>
      <c r="J86" s="44">
        <v>0</v>
      </c>
      <c r="K86" s="44">
        <v>0</v>
      </c>
      <c r="L86" s="44">
        <v>0</v>
      </c>
      <c r="M86" s="44">
        <v>0</v>
      </c>
      <c r="N86" s="44">
        <v>0</v>
      </c>
      <c r="O86" s="44">
        <v>0</v>
      </c>
      <c r="P86" s="44">
        <v>0</v>
      </c>
      <c r="Q86" s="44">
        <v>0</v>
      </c>
      <c r="R86" s="44">
        <v>0</v>
      </c>
      <c r="S86" s="44">
        <v>0</v>
      </c>
      <c r="T86" s="44">
        <v>0</v>
      </c>
      <c r="U86" s="44">
        <v>0</v>
      </c>
      <c r="V86" s="44">
        <v>0</v>
      </c>
      <c r="W86" s="44">
        <v>0</v>
      </c>
      <c r="X86" s="44">
        <v>0</v>
      </c>
      <c r="Y86" s="44">
        <v>0</v>
      </c>
      <c r="Z86" s="2">
        <f t="shared" ref="Z86" si="6">SUM(B86:Y86)</f>
        <v>0</v>
      </c>
    </row>
    <row r="87" spans="1:26" x14ac:dyDescent="0.2">
      <c r="A87" t="s">
        <v>22</v>
      </c>
      <c r="B87" s="44">
        <v>0</v>
      </c>
      <c r="C87" s="44">
        <v>0</v>
      </c>
      <c r="D87" s="44">
        <v>0</v>
      </c>
      <c r="E87" s="44">
        <v>0</v>
      </c>
      <c r="F87" s="44">
        <v>0</v>
      </c>
      <c r="G87" s="44">
        <v>0</v>
      </c>
      <c r="H87" s="44">
        <v>0</v>
      </c>
      <c r="I87" s="44">
        <v>0</v>
      </c>
      <c r="J87" s="44">
        <v>0</v>
      </c>
      <c r="K87" s="44">
        <v>0</v>
      </c>
      <c r="L87" s="44">
        <v>0</v>
      </c>
      <c r="M87" s="44">
        <v>0</v>
      </c>
      <c r="N87" s="44">
        <v>0</v>
      </c>
      <c r="O87" s="44">
        <v>0</v>
      </c>
      <c r="P87" s="44">
        <v>0</v>
      </c>
      <c r="Q87" s="44">
        <v>0</v>
      </c>
      <c r="R87" s="44">
        <v>0</v>
      </c>
      <c r="S87" s="44">
        <v>0</v>
      </c>
      <c r="T87" s="44">
        <v>0</v>
      </c>
      <c r="U87" s="44">
        <v>0</v>
      </c>
      <c r="V87" s="44">
        <v>0</v>
      </c>
      <c r="W87" s="44">
        <v>0</v>
      </c>
      <c r="X87" s="44">
        <v>0</v>
      </c>
      <c r="Y87" s="44">
        <v>0</v>
      </c>
      <c r="Z87" s="2">
        <f t="shared" si="5"/>
        <v>0</v>
      </c>
    </row>
    <row r="88" spans="1:26" x14ac:dyDescent="0.2">
      <c r="A88" t="s">
        <v>23</v>
      </c>
      <c r="B88" s="44">
        <v>0</v>
      </c>
      <c r="C88" s="44">
        <v>0</v>
      </c>
      <c r="D88" s="44">
        <v>0</v>
      </c>
      <c r="E88" s="44">
        <v>0</v>
      </c>
      <c r="F88" s="44">
        <v>0</v>
      </c>
      <c r="G88" s="44">
        <v>0</v>
      </c>
      <c r="H88" s="44">
        <v>0</v>
      </c>
      <c r="I88" s="44">
        <v>0</v>
      </c>
      <c r="J88" s="44">
        <v>0</v>
      </c>
      <c r="K88" s="44">
        <v>0</v>
      </c>
      <c r="L88" s="44">
        <v>0</v>
      </c>
      <c r="M88" s="44">
        <v>0</v>
      </c>
      <c r="N88" s="44">
        <v>0</v>
      </c>
      <c r="O88" s="44">
        <v>0</v>
      </c>
      <c r="P88" s="44">
        <v>0</v>
      </c>
      <c r="Q88" s="44">
        <v>0</v>
      </c>
      <c r="R88" s="44">
        <v>0</v>
      </c>
      <c r="S88" s="44">
        <v>0</v>
      </c>
      <c r="T88" s="44">
        <v>0</v>
      </c>
      <c r="U88" s="44">
        <v>0</v>
      </c>
      <c r="V88" s="44">
        <v>0</v>
      </c>
      <c r="W88" s="44">
        <v>0</v>
      </c>
      <c r="X88" s="44">
        <v>0</v>
      </c>
      <c r="Y88" s="44">
        <v>0</v>
      </c>
      <c r="Z88" s="2">
        <f t="shared" si="5"/>
        <v>0</v>
      </c>
    </row>
    <row r="89" spans="1:26" x14ac:dyDescent="0.2">
      <c r="A89" t="s">
        <v>24</v>
      </c>
      <c r="B89" s="44">
        <v>0</v>
      </c>
      <c r="C89" s="44">
        <v>0</v>
      </c>
      <c r="D89" s="44">
        <v>0</v>
      </c>
      <c r="E89" s="44">
        <v>0</v>
      </c>
      <c r="F89" s="44">
        <v>0</v>
      </c>
      <c r="G89" s="44">
        <v>0</v>
      </c>
      <c r="H89" s="44">
        <v>0</v>
      </c>
      <c r="I89" s="44">
        <v>0</v>
      </c>
      <c r="J89" s="44">
        <v>0</v>
      </c>
      <c r="K89" s="44">
        <v>0</v>
      </c>
      <c r="L89" s="44">
        <v>0</v>
      </c>
      <c r="M89" s="44">
        <v>0</v>
      </c>
      <c r="N89" s="44">
        <v>0</v>
      </c>
      <c r="O89" s="44">
        <v>0</v>
      </c>
      <c r="P89" s="44">
        <v>0</v>
      </c>
      <c r="Q89" s="44">
        <v>0</v>
      </c>
      <c r="R89" s="44">
        <v>0</v>
      </c>
      <c r="S89" s="44">
        <v>0</v>
      </c>
      <c r="T89" s="44">
        <v>0</v>
      </c>
      <c r="U89" s="44">
        <v>0</v>
      </c>
      <c r="V89" s="44">
        <v>0</v>
      </c>
      <c r="W89" s="44">
        <v>0</v>
      </c>
      <c r="X89" s="44">
        <v>0</v>
      </c>
      <c r="Y89" s="44">
        <v>0</v>
      </c>
      <c r="Z89" s="2">
        <f t="shared" si="5"/>
        <v>0</v>
      </c>
    </row>
    <row r="90" spans="1:26" x14ac:dyDescent="0.2">
      <c r="A90" t="s">
        <v>25</v>
      </c>
      <c r="B90" s="44">
        <v>0</v>
      </c>
      <c r="C90" s="44">
        <v>0</v>
      </c>
      <c r="D90" s="44">
        <v>0</v>
      </c>
      <c r="E90" s="44">
        <v>0</v>
      </c>
      <c r="F90" s="44">
        <v>0</v>
      </c>
      <c r="G90" s="44">
        <v>0</v>
      </c>
      <c r="H90" s="44">
        <v>0</v>
      </c>
      <c r="I90" s="44">
        <v>0</v>
      </c>
      <c r="J90" s="44">
        <v>0</v>
      </c>
      <c r="K90" s="44">
        <v>0</v>
      </c>
      <c r="L90" s="44">
        <v>0</v>
      </c>
      <c r="M90" s="44">
        <v>0</v>
      </c>
      <c r="N90" s="44">
        <v>0</v>
      </c>
      <c r="O90" s="44">
        <v>0</v>
      </c>
      <c r="P90" s="44">
        <v>0</v>
      </c>
      <c r="Q90" s="44">
        <v>0</v>
      </c>
      <c r="R90" s="44">
        <v>0</v>
      </c>
      <c r="S90" s="44">
        <v>0</v>
      </c>
      <c r="T90" s="44">
        <v>0</v>
      </c>
      <c r="U90" s="44">
        <v>0</v>
      </c>
      <c r="V90" s="44">
        <v>0</v>
      </c>
      <c r="W90" s="44">
        <v>0</v>
      </c>
      <c r="X90" s="44">
        <v>0</v>
      </c>
      <c r="Y90" s="44">
        <v>0</v>
      </c>
      <c r="Z90" s="2">
        <f t="shared" si="5"/>
        <v>0</v>
      </c>
    </row>
    <row r="91" spans="1:26" x14ac:dyDescent="0.2">
      <c r="A91" t="s">
        <v>50</v>
      </c>
      <c r="B91" s="2">
        <f t="shared" ref="B91:Z91" si="7">SUM(B68:B90)</f>
        <v>5259223.3393470002</v>
      </c>
      <c r="C91" s="2">
        <f t="shared" si="7"/>
        <v>12808891.393067515</v>
      </c>
      <c r="D91" s="2">
        <f t="shared" si="7"/>
        <v>262573.26445800002</v>
      </c>
      <c r="E91" s="2">
        <f t="shared" si="7"/>
        <v>2793566.3655309998</v>
      </c>
      <c r="F91" s="2">
        <f t="shared" si="7"/>
        <v>2658986.3914561016</v>
      </c>
      <c r="G91" s="2">
        <f t="shared" si="7"/>
        <v>2051327.5727260003</v>
      </c>
      <c r="H91" s="2">
        <f t="shared" si="7"/>
        <v>1842930.0687683972</v>
      </c>
      <c r="I91" s="2">
        <f t="shared" si="7"/>
        <v>1884953.6798899951</v>
      </c>
      <c r="J91" s="2">
        <f t="shared" si="7"/>
        <v>571234.94707499992</v>
      </c>
      <c r="K91" s="2">
        <f t="shared" si="7"/>
        <v>2171756.9695367259</v>
      </c>
      <c r="L91" s="2">
        <f t="shared" si="7"/>
        <v>1617663.2291120002</v>
      </c>
      <c r="M91" s="2">
        <f t="shared" si="7"/>
        <v>1124465.9438389998</v>
      </c>
      <c r="N91" s="2">
        <f t="shared" si="7"/>
        <v>782492.82036500005</v>
      </c>
      <c r="O91" s="2">
        <f t="shared" si="7"/>
        <v>1493096.1875909995</v>
      </c>
      <c r="P91" s="2">
        <f t="shared" si="7"/>
        <v>2787201.0314345006</v>
      </c>
      <c r="Q91" s="2">
        <f t="shared" si="7"/>
        <v>3002571.1210341486</v>
      </c>
      <c r="R91" s="2">
        <f t="shared" si="7"/>
        <v>11701510.396221111</v>
      </c>
      <c r="S91" s="2">
        <f t="shared" si="7"/>
        <v>9988097.5564150028</v>
      </c>
      <c r="T91" s="2">
        <f t="shared" si="7"/>
        <v>1814207.629164</v>
      </c>
      <c r="U91" s="2">
        <f t="shared" si="7"/>
        <v>4674262.8333630003</v>
      </c>
      <c r="V91" s="2">
        <f t="shared" si="7"/>
        <v>3909110.2408314366</v>
      </c>
      <c r="W91" s="2">
        <f t="shared" si="7"/>
        <v>7764218.7380445013</v>
      </c>
      <c r="X91" s="2">
        <f t="shared" si="7"/>
        <v>968621.63755950786</v>
      </c>
      <c r="Y91" s="2">
        <f t="shared" si="7"/>
        <v>1124301.1178349999</v>
      </c>
      <c r="Z91" s="2">
        <f t="shared" si="7"/>
        <v>85057264.474664956</v>
      </c>
    </row>
    <row r="92" spans="1:26" x14ac:dyDescent="0.2">
      <c r="B92" s="2"/>
      <c r="C92" s="2"/>
      <c r="D92" s="2"/>
      <c r="E92" s="2"/>
      <c r="F92" s="2"/>
      <c r="G92" s="2"/>
      <c r="H92" s="2"/>
      <c r="I92" s="2"/>
      <c r="J92" s="2"/>
      <c r="K92" s="2"/>
      <c r="L92" s="2"/>
      <c r="M92" s="2"/>
      <c r="N92" s="2"/>
      <c r="O92" s="2"/>
      <c r="P92" s="2"/>
      <c r="Q92" s="2"/>
      <c r="R92" s="2"/>
      <c r="S92" s="2"/>
      <c r="T92" s="2"/>
      <c r="U92" s="2"/>
      <c r="V92" s="2"/>
      <c r="W92" s="2"/>
      <c r="X92" s="2"/>
      <c r="Y92" s="2"/>
      <c r="Z92" s="2"/>
    </row>
    <row r="93" spans="1:26" x14ac:dyDescent="0.2">
      <c r="A93" s="4" t="s">
        <v>52</v>
      </c>
      <c r="B93" s="2"/>
      <c r="C93" s="2"/>
      <c r="D93" s="2"/>
      <c r="E93" s="2"/>
      <c r="F93" s="2"/>
      <c r="G93" s="2"/>
      <c r="H93" s="2"/>
      <c r="I93" s="2"/>
      <c r="J93" s="2"/>
      <c r="K93" s="2"/>
      <c r="L93" s="2"/>
      <c r="M93" s="2"/>
      <c r="N93" s="2"/>
      <c r="O93" s="2"/>
      <c r="P93" s="2"/>
      <c r="Q93" s="2"/>
      <c r="R93" s="2"/>
      <c r="S93" s="2"/>
      <c r="T93" s="2"/>
      <c r="U93" s="2"/>
      <c r="V93" s="2"/>
      <c r="W93" s="2"/>
      <c r="X93" s="2"/>
      <c r="Y93" s="2"/>
      <c r="Z93" s="2"/>
    </row>
    <row r="94" spans="1:26" x14ac:dyDescent="0.2">
      <c r="B94" s="9" t="s">
        <v>27</v>
      </c>
      <c r="C94" s="9" t="s">
        <v>2</v>
      </c>
      <c r="D94" s="9" t="s">
        <v>28</v>
      </c>
      <c r="E94" s="9" t="s">
        <v>29</v>
      </c>
      <c r="F94" s="9" t="s">
        <v>30</v>
      </c>
      <c r="G94" s="9" t="s">
        <v>31</v>
      </c>
      <c r="H94" s="9" t="s">
        <v>32</v>
      </c>
      <c r="I94" s="9" t="s">
        <v>33</v>
      </c>
      <c r="J94" s="9" t="s">
        <v>34</v>
      </c>
      <c r="K94" s="9" t="s">
        <v>35</v>
      </c>
      <c r="L94" s="9" t="s">
        <v>36</v>
      </c>
      <c r="M94" s="9" t="s">
        <v>37</v>
      </c>
      <c r="N94" s="9" t="s">
        <v>38</v>
      </c>
      <c r="O94" s="9" t="s">
        <v>39</v>
      </c>
      <c r="P94" s="9" t="s">
        <v>40</v>
      </c>
      <c r="Q94" s="9" t="s">
        <v>41</v>
      </c>
      <c r="R94" s="9" t="s">
        <v>42</v>
      </c>
      <c r="S94" s="9" t="s">
        <v>43</v>
      </c>
      <c r="T94" s="9" t="s">
        <v>44</v>
      </c>
      <c r="U94" s="9" t="s">
        <v>45</v>
      </c>
      <c r="V94" s="9" t="s">
        <v>1</v>
      </c>
      <c r="W94" s="9" t="s">
        <v>0</v>
      </c>
      <c r="X94" s="9" t="s">
        <v>46</v>
      </c>
      <c r="Y94" s="9" t="s">
        <v>47</v>
      </c>
      <c r="Z94" s="9" t="s">
        <v>48</v>
      </c>
    </row>
    <row r="95" spans="1:26" x14ac:dyDescent="0.2">
      <c r="A95" t="s">
        <v>3</v>
      </c>
      <c r="B95" s="42">
        <v>0</v>
      </c>
      <c r="C95" s="42">
        <v>87.177692000000008</v>
      </c>
      <c r="D95" s="42">
        <v>0</v>
      </c>
      <c r="E95" s="42">
        <v>0</v>
      </c>
      <c r="F95" s="42">
        <v>3413.032659</v>
      </c>
      <c r="G95" s="42">
        <v>0</v>
      </c>
      <c r="H95" s="42">
        <v>879.60567900000001</v>
      </c>
      <c r="I95" s="42">
        <v>0</v>
      </c>
      <c r="J95" s="42">
        <v>0</v>
      </c>
      <c r="K95" s="42">
        <v>673.13269299999968</v>
      </c>
      <c r="L95" s="42">
        <v>0</v>
      </c>
      <c r="M95" s="42">
        <v>0</v>
      </c>
      <c r="N95" s="42">
        <v>0</v>
      </c>
      <c r="O95" s="42">
        <v>0</v>
      </c>
      <c r="P95" s="42">
        <v>1244.2538039999999</v>
      </c>
      <c r="Q95" s="42">
        <v>6651.3146480000005</v>
      </c>
      <c r="R95" s="42">
        <v>794.34291399999995</v>
      </c>
      <c r="S95" s="42">
        <v>737.28472499999998</v>
      </c>
      <c r="T95" s="42">
        <v>0</v>
      </c>
      <c r="U95" s="42">
        <v>0</v>
      </c>
      <c r="V95" s="42">
        <v>136.789219</v>
      </c>
      <c r="W95" s="42">
        <v>44380.271500000003</v>
      </c>
      <c r="X95" s="42">
        <v>12.86228</v>
      </c>
      <c r="Y95" s="42">
        <v>0</v>
      </c>
      <c r="Z95" s="2">
        <f t="shared" ref="Z95:Z117" si="8">SUM(B95:Y95)</f>
        <v>59010.067813000001</v>
      </c>
    </row>
    <row r="96" spans="1:26" x14ac:dyDescent="0.2">
      <c r="A96" t="s">
        <v>4</v>
      </c>
      <c r="B96" s="42">
        <v>202983.004843</v>
      </c>
      <c r="C96" s="42">
        <v>478909.34753099998</v>
      </c>
      <c r="D96" s="42">
        <v>37.692397999999997</v>
      </c>
      <c r="E96" s="42">
        <v>54272.255187999988</v>
      </c>
      <c r="F96" s="42">
        <v>61430.568624999993</v>
      </c>
      <c r="G96" s="42">
        <v>2125.935313</v>
      </c>
      <c r="H96" s="42">
        <v>7197.4800470000018</v>
      </c>
      <c r="I96" s="42">
        <v>77194.955751000001</v>
      </c>
      <c r="J96" s="42">
        <v>853.58259399999997</v>
      </c>
      <c r="K96" s="42">
        <v>108738.03648400003</v>
      </c>
      <c r="L96" s="42">
        <v>8831.6326559999998</v>
      </c>
      <c r="M96" s="42">
        <v>49853.387797000003</v>
      </c>
      <c r="N96" s="42">
        <v>47615.7255</v>
      </c>
      <c r="O96" s="42">
        <v>76264.398813000007</v>
      </c>
      <c r="P96" s="42">
        <v>145091.01156299998</v>
      </c>
      <c r="Q96" s="42">
        <v>44189.288937999998</v>
      </c>
      <c r="R96" s="42">
        <v>161956.07557900003</v>
      </c>
      <c r="S96" s="42">
        <v>335249.757125</v>
      </c>
      <c r="T96" s="42">
        <v>28094.167922000001</v>
      </c>
      <c r="U96" s="42">
        <v>122658.44237599998</v>
      </c>
      <c r="V96" s="42">
        <v>93227.282720000003</v>
      </c>
      <c r="W96" s="42">
        <v>194942.42173500001</v>
      </c>
      <c r="X96" s="42">
        <v>3211.2342540000004</v>
      </c>
      <c r="Y96" s="42">
        <v>59821.534</v>
      </c>
      <c r="Z96" s="2">
        <f t="shared" si="8"/>
        <v>2364749.2197519992</v>
      </c>
    </row>
    <row r="97" spans="1:26" x14ac:dyDescent="0.2">
      <c r="A97" t="s">
        <v>5</v>
      </c>
      <c r="B97" s="42">
        <v>0</v>
      </c>
      <c r="C97" s="42">
        <v>0</v>
      </c>
      <c r="D97" s="42">
        <v>0</v>
      </c>
      <c r="E97" s="42">
        <v>0</v>
      </c>
      <c r="F97" s="42">
        <v>0</v>
      </c>
      <c r="G97" s="42">
        <v>0</v>
      </c>
      <c r="H97" s="42">
        <v>0</v>
      </c>
      <c r="I97" s="42">
        <v>0</v>
      </c>
      <c r="J97" s="42">
        <v>0</v>
      </c>
      <c r="K97" s="42">
        <v>0</v>
      </c>
      <c r="L97" s="42">
        <v>0</v>
      </c>
      <c r="M97" s="42">
        <v>0</v>
      </c>
      <c r="N97" s="42">
        <v>0</v>
      </c>
      <c r="O97" s="42">
        <v>0</v>
      </c>
      <c r="P97" s="42">
        <v>0</v>
      </c>
      <c r="Q97" s="42">
        <v>0</v>
      </c>
      <c r="R97" s="42">
        <v>0</v>
      </c>
      <c r="S97" s="42">
        <v>0</v>
      </c>
      <c r="T97" s="42">
        <v>0</v>
      </c>
      <c r="U97" s="42">
        <v>0</v>
      </c>
      <c r="V97" s="42">
        <v>0</v>
      </c>
      <c r="W97" s="42">
        <v>0</v>
      </c>
      <c r="X97" s="42">
        <v>0</v>
      </c>
      <c r="Y97" s="42">
        <v>0</v>
      </c>
      <c r="Z97" s="2">
        <f t="shared" si="8"/>
        <v>0</v>
      </c>
    </row>
    <row r="98" spans="1:26" x14ac:dyDescent="0.2">
      <c r="A98" t="s">
        <v>6</v>
      </c>
      <c r="B98" s="42">
        <v>671.38110099999994</v>
      </c>
      <c r="C98" s="42">
        <v>55056.959953000005</v>
      </c>
      <c r="D98" s="42">
        <v>1230.218552</v>
      </c>
      <c r="E98" s="42">
        <v>2521.6628129999999</v>
      </c>
      <c r="F98" s="42">
        <v>6451.4764540000006</v>
      </c>
      <c r="G98" s="42">
        <v>795.55222500000002</v>
      </c>
      <c r="H98" s="42">
        <v>3084.3093819999995</v>
      </c>
      <c r="I98" s="42">
        <v>2936.8585010000002</v>
      </c>
      <c r="J98" s="42">
        <v>661.31948800000021</v>
      </c>
      <c r="K98" s="42">
        <v>13851.496969999995</v>
      </c>
      <c r="L98" s="42">
        <v>75.965593999999996</v>
      </c>
      <c r="M98" s="42">
        <v>163.47545700000001</v>
      </c>
      <c r="N98" s="42">
        <v>144.23858200000001</v>
      </c>
      <c r="O98" s="42">
        <v>23231.889134000001</v>
      </c>
      <c r="P98" s="42">
        <v>3854.1659339999997</v>
      </c>
      <c r="Q98" s="42">
        <v>1932.5698949999999</v>
      </c>
      <c r="R98" s="42">
        <v>2863.3705369999993</v>
      </c>
      <c r="S98" s="42">
        <v>0</v>
      </c>
      <c r="T98" s="42">
        <v>3032.5483799999997</v>
      </c>
      <c r="U98" s="42">
        <v>3234.4777100000006</v>
      </c>
      <c r="V98" s="42">
        <v>2237.9009619999988</v>
      </c>
      <c r="W98" s="42">
        <v>7048.7308990000001</v>
      </c>
      <c r="X98" s="42">
        <v>126.531046</v>
      </c>
      <c r="Y98" s="42">
        <v>13252.154852000001</v>
      </c>
      <c r="Z98" s="2">
        <f t="shared" si="8"/>
        <v>148459.25442099996</v>
      </c>
    </row>
    <row r="99" spans="1:26" x14ac:dyDescent="0.2">
      <c r="A99" t="s">
        <v>7</v>
      </c>
      <c r="B99" s="42">
        <v>602691.34</v>
      </c>
      <c r="C99" s="42">
        <v>510648.42699999997</v>
      </c>
      <c r="D99" s="42">
        <v>188755.38325000001</v>
      </c>
      <c r="E99" s="42">
        <v>873699.98381200014</v>
      </c>
      <c r="F99" s="42">
        <v>457872.60006300005</v>
      </c>
      <c r="G99" s="42">
        <v>826876.94912500004</v>
      </c>
      <c r="H99" s="42">
        <v>670553.58525</v>
      </c>
      <c r="I99" s="42">
        <v>339877.36700000003</v>
      </c>
      <c r="J99" s="42">
        <v>278211.89587499999</v>
      </c>
      <c r="K99" s="42">
        <v>0</v>
      </c>
      <c r="L99" s="42">
        <v>570783.09149999998</v>
      </c>
      <c r="M99" s="42">
        <v>0</v>
      </c>
      <c r="N99" s="42">
        <v>0</v>
      </c>
      <c r="O99" s="42">
        <v>0</v>
      </c>
      <c r="P99" s="42">
        <v>17923.440859000002</v>
      </c>
      <c r="Q99" s="42">
        <v>518725.73809400003</v>
      </c>
      <c r="R99" s="42">
        <v>2469174.40068</v>
      </c>
      <c r="S99" s="42">
        <v>1140033.0234999999</v>
      </c>
      <c r="T99" s="42">
        <v>681287.08374999999</v>
      </c>
      <c r="U99" s="42">
        <v>1239484.5512499998</v>
      </c>
      <c r="V99" s="42">
        <v>810126.68537500012</v>
      </c>
      <c r="W99" s="42">
        <v>819924.3808749998</v>
      </c>
      <c r="X99" s="42">
        <v>0</v>
      </c>
      <c r="Y99" s="42">
        <v>54730.173999999999</v>
      </c>
      <c r="Z99" s="2">
        <f t="shared" si="8"/>
        <v>13071380.101258</v>
      </c>
    </row>
    <row r="100" spans="1:26" x14ac:dyDescent="0.2">
      <c r="A100" t="s">
        <v>8</v>
      </c>
      <c r="B100" s="42">
        <v>0</v>
      </c>
      <c r="C100" s="42">
        <v>0</v>
      </c>
      <c r="D100" s="42">
        <v>0</v>
      </c>
      <c r="E100" s="42">
        <v>0</v>
      </c>
      <c r="F100" s="42">
        <v>0</v>
      </c>
      <c r="G100" s="42">
        <v>0</v>
      </c>
      <c r="H100" s="42">
        <v>0</v>
      </c>
      <c r="I100" s="42">
        <v>0</v>
      </c>
      <c r="J100" s="42">
        <v>0</v>
      </c>
      <c r="K100" s="42">
        <v>0</v>
      </c>
      <c r="L100" s="42">
        <v>0</v>
      </c>
      <c r="M100" s="42">
        <v>0</v>
      </c>
      <c r="N100" s="42">
        <v>0</v>
      </c>
      <c r="O100" s="42">
        <v>0</v>
      </c>
      <c r="P100" s="42">
        <v>0</v>
      </c>
      <c r="Q100" s="42">
        <v>0</v>
      </c>
      <c r="R100" s="42">
        <v>0</v>
      </c>
      <c r="S100" s="42">
        <v>0</v>
      </c>
      <c r="T100" s="42">
        <v>0</v>
      </c>
      <c r="U100" s="42">
        <v>0</v>
      </c>
      <c r="V100" s="42">
        <v>0</v>
      </c>
      <c r="W100" s="42">
        <v>0</v>
      </c>
      <c r="X100" s="42">
        <v>0</v>
      </c>
      <c r="Y100" s="42">
        <v>0</v>
      </c>
      <c r="Z100" s="2">
        <f t="shared" si="8"/>
        <v>0</v>
      </c>
    </row>
    <row r="101" spans="1:26" x14ac:dyDescent="0.2">
      <c r="A101" t="s">
        <v>9</v>
      </c>
      <c r="B101" s="42">
        <v>2035.1041309999998</v>
      </c>
      <c r="C101" s="42">
        <v>67.495445000000004</v>
      </c>
      <c r="D101" s="42">
        <v>9154.4377810000005</v>
      </c>
      <c r="E101" s="42">
        <v>504.24601599999994</v>
      </c>
      <c r="F101" s="42">
        <v>66.542135000000002</v>
      </c>
      <c r="G101" s="42">
        <v>1294.1253750000001</v>
      </c>
      <c r="H101" s="42">
        <v>335.24056300000001</v>
      </c>
      <c r="I101" s="42">
        <v>1290.222117</v>
      </c>
      <c r="J101" s="42">
        <v>461.64645000000002</v>
      </c>
      <c r="K101" s="42">
        <v>5709.8816380000007</v>
      </c>
      <c r="L101" s="42">
        <v>730.07631300000003</v>
      </c>
      <c r="M101" s="42">
        <v>26888.159070000002</v>
      </c>
      <c r="N101" s="42">
        <v>479.94033399999995</v>
      </c>
      <c r="O101" s="42">
        <v>0</v>
      </c>
      <c r="P101" s="42">
        <v>1967.3737760000001</v>
      </c>
      <c r="Q101" s="42">
        <v>4845.5911119999992</v>
      </c>
      <c r="R101" s="42">
        <v>5773.7378130000006</v>
      </c>
      <c r="S101" s="42">
        <v>13528.559079999999</v>
      </c>
      <c r="T101" s="42">
        <v>82.166401000000008</v>
      </c>
      <c r="U101" s="42">
        <v>10637.233197999998</v>
      </c>
      <c r="V101" s="42">
        <v>18483.414000000001</v>
      </c>
      <c r="W101" s="42">
        <v>8141.5923590000002</v>
      </c>
      <c r="X101" s="42">
        <v>42062.405253000004</v>
      </c>
      <c r="Y101" s="42">
        <v>38871.248844000002</v>
      </c>
      <c r="Z101" s="2">
        <f t="shared" si="8"/>
        <v>193410.43920399999</v>
      </c>
    </row>
    <row r="102" spans="1:26" x14ac:dyDescent="0.2">
      <c r="A102" t="s">
        <v>10</v>
      </c>
      <c r="B102" s="42">
        <v>0</v>
      </c>
      <c r="C102" s="42">
        <v>0</v>
      </c>
      <c r="D102" s="42">
        <v>0</v>
      </c>
      <c r="E102" s="42">
        <v>0</v>
      </c>
      <c r="F102" s="42">
        <v>0</v>
      </c>
      <c r="G102" s="42">
        <v>0</v>
      </c>
      <c r="H102" s="42">
        <v>0</v>
      </c>
      <c r="I102" s="42">
        <v>0</v>
      </c>
      <c r="J102" s="42">
        <v>0</v>
      </c>
      <c r="K102" s="42">
        <v>0</v>
      </c>
      <c r="L102" s="42">
        <v>0</v>
      </c>
      <c r="M102" s="42">
        <v>0</v>
      </c>
      <c r="N102" s="42">
        <v>0</v>
      </c>
      <c r="O102" s="42">
        <v>0</v>
      </c>
      <c r="P102" s="42">
        <v>0</v>
      </c>
      <c r="Q102" s="42">
        <v>0</v>
      </c>
      <c r="R102" s="42">
        <v>0</v>
      </c>
      <c r="S102" s="42">
        <v>0</v>
      </c>
      <c r="T102" s="42">
        <v>0</v>
      </c>
      <c r="U102" s="42">
        <v>0</v>
      </c>
      <c r="V102" s="42">
        <v>0</v>
      </c>
      <c r="W102" s="42">
        <v>0</v>
      </c>
      <c r="X102" s="42">
        <v>0</v>
      </c>
      <c r="Y102" s="42">
        <v>0</v>
      </c>
      <c r="Z102" s="2">
        <f t="shared" si="8"/>
        <v>0</v>
      </c>
    </row>
    <row r="103" spans="1:26" x14ac:dyDescent="0.2">
      <c r="A103" t="s">
        <v>11</v>
      </c>
      <c r="B103" s="42">
        <v>107371.18249999998</v>
      </c>
      <c r="C103" s="42">
        <v>105577.78739999999</v>
      </c>
      <c r="D103" s="42">
        <v>0</v>
      </c>
      <c r="E103" s="42">
        <v>0</v>
      </c>
      <c r="F103" s="42">
        <v>35243.392200000002</v>
      </c>
      <c r="G103" s="42">
        <v>43462.786</v>
      </c>
      <c r="H103" s="42">
        <v>40138.114800000003</v>
      </c>
      <c r="I103" s="42">
        <v>30430.723399999999</v>
      </c>
      <c r="J103" s="42">
        <v>27019.065699999999</v>
      </c>
      <c r="K103" s="42">
        <v>90509.150099999999</v>
      </c>
      <c r="L103" s="42">
        <v>0</v>
      </c>
      <c r="M103" s="42">
        <v>48653.8554</v>
      </c>
      <c r="N103" s="42">
        <v>39495.560899999997</v>
      </c>
      <c r="O103" s="42">
        <v>0</v>
      </c>
      <c r="P103" s="42">
        <v>171967.44219999999</v>
      </c>
      <c r="Q103" s="42">
        <v>100254.84529999999</v>
      </c>
      <c r="R103" s="42">
        <v>372804.78100000002</v>
      </c>
      <c r="S103" s="42">
        <v>145547.16870000001</v>
      </c>
      <c r="T103" s="42">
        <v>22924.818800000001</v>
      </c>
      <c r="U103" s="42">
        <v>0</v>
      </c>
      <c r="V103" s="42">
        <v>160237.5281</v>
      </c>
      <c r="W103" s="42">
        <v>288286.397</v>
      </c>
      <c r="X103" s="42">
        <v>232173.38129999998</v>
      </c>
      <c r="Y103" s="42">
        <v>0</v>
      </c>
      <c r="Z103" s="2">
        <f t="shared" si="8"/>
        <v>2062097.9808</v>
      </c>
    </row>
    <row r="104" spans="1:26" x14ac:dyDescent="0.2">
      <c r="A104" t="s">
        <v>12</v>
      </c>
      <c r="B104" s="42">
        <v>0</v>
      </c>
      <c r="C104" s="42">
        <v>0</v>
      </c>
      <c r="D104" s="42">
        <v>0</v>
      </c>
      <c r="E104" s="42">
        <v>0</v>
      </c>
      <c r="F104" s="42">
        <v>0</v>
      </c>
      <c r="G104" s="42">
        <v>0</v>
      </c>
      <c r="H104" s="42">
        <v>0</v>
      </c>
      <c r="I104" s="42">
        <v>0</v>
      </c>
      <c r="J104" s="42">
        <v>0</v>
      </c>
      <c r="K104" s="42">
        <v>0</v>
      </c>
      <c r="L104" s="42">
        <v>0</v>
      </c>
      <c r="M104" s="42">
        <v>0</v>
      </c>
      <c r="N104" s="42">
        <v>0</v>
      </c>
      <c r="O104" s="42">
        <v>0</v>
      </c>
      <c r="P104" s="42">
        <v>0</v>
      </c>
      <c r="Q104" s="42">
        <v>0</v>
      </c>
      <c r="R104" s="42">
        <v>0</v>
      </c>
      <c r="S104" s="42">
        <v>0</v>
      </c>
      <c r="T104" s="42">
        <v>0</v>
      </c>
      <c r="U104" s="42">
        <v>0</v>
      </c>
      <c r="V104" s="42">
        <v>0</v>
      </c>
      <c r="W104" s="42">
        <v>0</v>
      </c>
      <c r="X104" s="42">
        <v>0</v>
      </c>
      <c r="Y104" s="42">
        <v>0</v>
      </c>
      <c r="Z104" s="2">
        <f t="shared" si="8"/>
        <v>0</v>
      </c>
    </row>
    <row r="105" spans="1:26" x14ac:dyDescent="0.2">
      <c r="A105" t="s">
        <v>13</v>
      </c>
      <c r="B105" s="42">
        <v>0</v>
      </c>
      <c r="C105" s="42">
        <v>0</v>
      </c>
      <c r="D105" s="42">
        <v>0</v>
      </c>
      <c r="E105" s="42">
        <v>0</v>
      </c>
      <c r="F105" s="42">
        <v>0</v>
      </c>
      <c r="G105" s="42">
        <v>0</v>
      </c>
      <c r="H105" s="42">
        <v>0</v>
      </c>
      <c r="I105" s="42">
        <v>0</v>
      </c>
      <c r="J105" s="42">
        <v>0</v>
      </c>
      <c r="K105" s="42">
        <v>0</v>
      </c>
      <c r="L105" s="42">
        <v>0</v>
      </c>
      <c r="M105" s="42">
        <v>0</v>
      </c>
      <c r="N105" s="42">
        <v>0</v>
      </c>
      <c r="O105" s="42">
        <v>0</v>
      </c>
      <c r="P105" s="42">
        <v>0</v>
      </c>
      <c r="Q105" s="42">
        <v>0</v>
      </c>
      <c r="R105" s="42">
        <v>0</v>
      </c>
      <c r="S105" s="42">
        <v>0</v>
      </c>
      <c r="T105" s="42">
        <v>0</v>
      </c>
      <c r="U105" s="42">
        <v>0</v>
      </c>
      <c r="V105" s="42">
        <v>0</v>
      </c>
      <c r="W105" s="42">
        <v>0</v>
      </c>
      <c r="X105" s="42">
        <v>0</v>
      </c>
      <c r="Y105" s="42">
        <v>0</v>
      </c>
      <c r="Z105" s="2">
        <f t="shared" si="8"/>
        <v>0</v>
      </c>
    </row>
    <row r="106" spans="1:26" x14ac:dyDescent="0.2">
      <c r="A106" t="s">
        <v>14</v>
      </c>
      <c r="B106" s="42">
        <v>206.22770299999999</v>
      </c>
      <c r="C106" s="42">
        <v>23077.810836000004</v>
      </c>
      <c r="D106" s="42">
        <v>1100.4454919999998</v>
      </c>
      <c r="E106" s="42">
        <v>749.93154800000025</v>
      </c>
      <c r="F106" s="42">
        <v>3073.4418129999999</v>
      </c>
      <c r="G106" s="42">
        <v>955.40501500000005</v>
      </c>
      <c r="H106" s="42">
        <v>4346.2407010000034</v>
      </c>
      <c r="I106" s="42">
        <v>1206.1955860000003</v>
      </c>
      <c r="J106" s="42">
        <v>98.133949000000001</v>
      </c>
      <c r="K106" s="42">
        <v>1368.93299</v>
      </c>
      <c r="L106" s="42">
        <v>618.40413499999988</v>
      </c>
      <c r="M106" s="42">
        <v>0</v>
      </c>
      <c r="N106" s="42">
        <v>0</v>
      </c>
      <c r="O106" s="42">
        <v>0</v>
      </c>
      <c r="P106" s="42">
        <v>7478.1817469999969</v>
      </c>
      <c r="Q106" s="42">
        <v>2331.0678610000014</v>
      </c>
      <c r="R106" s="42">
        <v>44288.229683999998</v>
      </c>
      <c r="S106" s="42">
        <v>60918.363864000014</v>
      </c>
      <c r="T106" s="42">
        <v>490.97246799999999</v>
      </c>
      <c r="U106" s="42">
        <v>2401.6993669999997</v>
      </c>
      <c r="V106" s="42">
        <v>2.5209519999999999</v>
      </c>
      <c r="W106" s="42">
        <v>25654.734053</v>
      </c>
      <c r="X106" s="42">
        <v>0</v>
      </c>
      <c r="Y106" s="42">
        <v>5126.1343719999986</v>
      </c>
      <c r="Z106" s="2">
        <f t="shared" si="8"/>
        <v>185493.07413600001</v>
      </c>
    </row>
    <row r="107" spans="1:26" x14ac:dyDescent="0.2">
      <c r="A107" t="s">
        <v>15</v>
      </c>
      <c r="B107" s="42">
        <v>0</v>
      </c>
      <c r="C107" s="42">
        <v>88.760245000000026</v>
      </c>
      <c r="D107" s="42">
        <v>0</v>
      </c>
      <c r="E107" s="42">
        <v>0</v>
      </c>
      <c r="F107" s="42">
        <v>0</v>
      </c>
      <c r="G107" s="42">
        <v>0</v>
      </c>
      <c r="H107" s="42">
        <v>0</v>
      </c>
      <c r="I107" s="42">
        <v>0</v>
      </c>
      <c r="J107" s="42">
        <v>0</v>
      </c>
      <c r="K107" s="42">
        <v>15.417347999999999</v>
      </c>
      <c r="L107" s="42">
        <v>0</v>
      </c>
      <c r="M107" s="42">
        <v>0</v>
      </c>
      <c r="N107" s="42">
        <v>0</v>
      </c>
      <c r="O107" s="42">
        <v>0</v>
      </c>
      <c r="P107" s="42">
        <v>0</v>
      </c>
      <c r="Q107" s="42">
        <v>0</v>
      </c>
      <c r="R107" s="42">
        <v>11.740618000000001</v>
      </c>
      <c r="S107" s="42">
        <v>6.9359460000000004</v>
      </c>
      <c r="T107" s="42">
        <v>0</v>
      </c>
      <c r="U107" s="42">
        <v>0</v>
      </c>
      <c r="V107" s="42">
        <v>0</v>
      </c>
      <c r="W107" s="42">
        <v>210.71080899999998</v>
      </c>
      <c r="X107" s="42">
        <v>0</v>
      </c>
      <c r="Y107" s="42">
        <v>3.216431</v>
      </c>
      <c r="Z107" s="2">
        <f t="shared" si="8"/>
        <v>336.78139700000003</v>
      </c>
    </row>
    <row r="108" spans="1:26" x14ac:dyDescent="0.2">
      <c r="A108" t="s">
        <v>16</v>
      </c>
      <c r="B108" s="42">
        <v>0</v>
      </c>
      <c r="C108" s="42">
        <v>0</v>
      </c>
      <c r="D108" s="42">
        <v>0</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42">
        <v>0</v>
      </c>
      <c r="U108" s="42">
        <v>0</v>
      </c>
      <c r="V108" s="42">
        <v>0</v>
      </c>
      <c r="W108" s="42">
        <v>0</v>
      </c>
      <c r="X108" s="42">
        <v>0</v>
      </c>
      <c r="Y108" s="42">
        <v>0</v>
      </c>
      <c r="Z108" s="2">
        <f t="shared" si="8"/>
        <v>0</v>
      </c>
    </row>
    <row r="109" spans="1:26" x14ac:dyDescent="0.2">
      <c r="A109" t="s">
        <v>17</v>
      </c>
      <c r="B109" s="42">
        <v>1969.4754070000001</v>
      </c>
      <c r="C109" s="42">
        <v>8925.1205080000018</v>
      </c>
      <c r="D109" s="42">
        <v>8.3326999999999998E-2</v>
      </c>
      <c r="E109" s="42">
        <v>0</v>
      </c>
      <c r="F109" s="42">
        <v>99.67904200000001</v>
      </c>
      <c r="G109" s="42">
        <v>7.1115939999999993</v>
      </c>
      <c r="H109" s="42">
        <v>9.4346790000000009</v>
      </c>
      <c r="I109" s="42">
        <v>6.202297999999999</v>
      </c>
      <c r="J109" s="42">
        <v>11.297053000000002</v>
      </c>
      <c r="K109" s="42">
        <v>21.296532999999997</v>
      </c>
      <c r="L109" s="42">
        <v>0</v>
      </c>
      <c r="M109" s="42">
        <v>0</v>
      </c>
      <c r="N109" s="42">
        <v>0</v>
      </c>
      <c r="O109" s="42">
        <v>6509.0428620000002</v>
      </c>
      <c r="P109" s="42">
        <v>1993.3319649999999</v>
      </c>
      <c r="Q109" s="42">
        <v>2251.6603349999996</v>
      </c>
      <c r="R109" s="42">
        <v>6640.1346610000001</v>
      </c>
      <c r="S109" s="42">
        <v>8.2211840000000009</v>
      </c>
      <c r="T109" s="42">
        <v>449.28573199999988</v>
      </c>
      <c r="U109" s="42">
        <v>7797.3075409999983</v>
      </c>
      <c r="V109" s="42">
        <v>0</v>
      </c>
      <c r="W109" s="42">
        <v>14.520334000000002</v>
      </c>
      <c r="X109" s="42">
        <v>0</v>
      </c>
      <c r="Y109" s="42">
        <v>8.8036840000000005</v>
      </c>
      <c r="Z109" s="2">
        <f t="shared" si="8"/>
        <v>36722.008739000004</v>
      </c>
    </row>
    <row r="110" spans="1:26" x14ac:dyDescent="0.2">
      <c r="A110" t="s">
        <v>18</v>
      </c>
      <c r="B110" s="42">
        <v>0</v>
      </c>
      <c r="C110" s="42">
        <v>0</v>
      </c>
      <c r="D110" s="42">
        <v>0</v>
      </c>
      <c r="E110" s="42">
        <v>0</v>
      </c>
      <c r="F110" s="42">
        <v>0</v>
      </c>
      <c r="G110" s="42">
        <v>0</v>
      </c>
      <c r="H110" s="42">
        <v>22.601348999999999</v>
      </c>
      <c r="I110" s="42">
        <v>7.7394730000000003</v>
      </c>
      <c r="J110" s="42">
        <v>0</v>
      </c>
      <c r="K110" s="42">
        <v>757.86512500000003</v>
      </c>
      <c r="L110" s="42">
        <v>0</v>
      </c>
      <c r="M110" s="42">
        <v>0</v>
      </c>
      <c r="N110" s="42">
        <v>0</v>
      </c>
      <c r="O110" s="42">
        <v>0</v>
      </c>
      <c r="P110" s="42">
        <v>241.92170300000001</v>
      </c>
      <c r="Q110" s="42">
        <v>431.78250000000003</v>
      </c>
      <c r="R110" s="42">
        <v>5125.6059990000003</v>
      </c>
      <c r="S110" s="42">
        <v>0</v>
      </c>
      <c r="T110" s="42">
        <v>0</v>
      </c>
      <c r="U110" s="42">
        <v>0</v>
      </c>
      <c r="V110" s="42">
        <v>0</v>
      </c>
      <c r="W110" s="42">
        <v>1570.8521249999999</v>
      </c>
      <c r="X110" s="42">
        <v>0</v>
      </c>
      <c r="Y110" s="42">
        <v>0</v>
      </c>
      <c r="Z110" s="2">
        <f t="shared" si="8"/>
        <v>8158.3682740000004</v>
      </c>
    </row>
    <row r="111" spans="1:26" x14ac:dyDescent="0.2">
      <c r="A111" t="s">
        <v>19</v>
      </c>
      <c r="B111" s="42">
        <v>483.37981300000001</v>
      </c>
      <c r="C111" s="42">
        <v>0</v>
      </c>
      <c r="D111" s="42">
        <v>6324.3929179999996</v>
      </c>
      <c r="E111" s="42">
        <v>585.54237499999999</v>
      </c>
      <c r="F111" s="42">
        <v>9056.5715820000005</v>
      </c>
      <c r="G111" s="42">
        <v>2512.6973749999997</v>
      </c>
      <c r="H111" s="42">
        <v>55841.766954999999</v>
      </c>
      <c r="I111" s="42">
        <v>4120.0229909999998</v>
      </c>
      <c r="J111" s="42">
        <v>1386.0683749999998</v>
      </c>
      <c r="K111" s="42">
        <v>16007.721786</v>
      </c>
      <c r="L111" s="42">
        <v>0</v>
      </c>
      <c r="M111" s="42">
        <v>12540.081669000001</v>
      </c>
      <c r="N111" s="42">
        <v>147.14337499999999</v>
      </c>
      <c r="O111" s="42">
        <v>0</v>
      </c>
      <c r="P111" s="42">
        <v>2132.9250000000002</v>
      </c>
      <c r="Q111" s="42">
        <v>21020.575595000006</v>
      </c>
      <c r="R111" s="42">
        <v>34947.853044999996</v>
      </c>
      <c r="S111" s="42">
        <v>0</v>
      </c>
      <c r="T111" s="42">
        <v>4513.3240919999998</v>
      </c>
      <c r="U111" s="42">
        <v>18443.187221</v>
      </c>
      <c r="V111" s="42">
        <v>68.587406000000001</v>
      </c>
      <c r="W111" s="42">
        <v>8933.4560000000001</v>
      </c>
      <c r="X111" s="42">
        <v>16575.514795999999</v>
      </c>
      <c r="Y111" s="42">
        <v>1454.377068</v>
      </c>
      <c r="Z111" s="2">
        <f t="shared" si="8"/>
        <v>217095.18943700002</v>
      </c>
    </row>
    <row r="112" spans="1:26" x14ac:dyDescent="0.2">
      <c r="A112" t="s">
        <v>20</v>
      </c>
      <c r="B112" s="42">
        <v>0</v>
      </c>
      <c r="C112" s="42">
        <v>4101.0962499999996</v>
      </c>
      <c r="D112" s="42">
        <v>0</v>
      </c>
      <c r="E112" s="42">
        <v>52127.987999999998</v>
      </c>
      <c r="F112" s="42">
        <v>0</v>
      </c>
      <c r="G112" s="42">
        <v>0</v>
      </c>
      <c r="H112" s="42">
        <v>0</v>
      </c>
      <c r="I112" s="42">
        <v>0</v>
      </c>
      <c r="J112" s="42">
        <v>0</v>
      </c>
      <c r="K112" s="42">
        <v>0</v>
      </c>
      <c r="L112" s="42">
        <v>0</v>
      </c>
      <c r="M112" s="42">
        <v>0</v>
      </c>
      <c r="N112" s="42">
        <v>0</v>
      </c>
      <c r="O112" s="42">
        <v>0</v>
      </c>
      <c r="P112" s="42">
        <v>0</v>
      </c>
      <c r="Q112" s="42">
        <v>0</v>
      </c>
      <c r="R112" s="42">
        <v>2242.0627500000001</v>
      </c>
      <c r="S112" s="42">
        <v>0</v>
      </c>
      <c r="T112" s="42">
        <v>0</v>
      </c>
      <c r="U112" s="42">
        <v>0</v>
      </c>
      <c r="V112" s="42">
        <v>0</v>
      </c>
      <c r="W112" s="42">
        <v>0</v>
      </c>
      <c r="X112" s="42">
        <v>0</v>
      </c>
      <c r="Y112" s="42">
        <v>0</v>
      </c>
      <c r="Z112" s="2">
        <f t="shared" si="8"/>
        <v>58471.146999999997</v>
      </c>
    </row>
    <row r="113" spans="1:26" x14ac:dyDescent="0.2">
      <c r="A113" t="s">
        <v>21</v>
      </c>
      <c r="B113" s="42">
        <v>0</v>
      </c>
      <c r="C113" s="42">
        <v>0</v>
      </c>
      <c r="D113" s="42">
        <v>0</v>
      </c>
      <c r="E113" s="42">
        <v>0</v>
      </c>
      <c r="F113" s="42">
        <v>0</v>
      </c>
      <c r="G113" s="42">
        <v>0</v>
      </c>
      <c r="H113" s="42">
        <v>0</v>
      </c>
      <c r="I113" s="42">
        <v>0</v>
      </c>
      <c r="J113" s="42">
        <v>0</v>
      </c>
      <c r="K113" s="42">
        <v>0</v>
      </c>
      <c r="L113" s="42">
        <v>0</v>
      </c>
      <c r="M113" s="42">
        <v>0</v>
      </c>
      <c r="N113" s="42">
        <v>0</v>
      </c>
      <c r="O113" s="42">
        <v>0</v>
      </c>
      <c r="P113" s="42">
        <v>0</v>
      </c>
      <c r="Q113" s="42">
        <v>0</v>
      </c>
      <c r="R113" s="42">
        <v>0</v>
      </c>
      <c r="S113" s="42">
        <v>0</v>
      </c>
      <c r="T113" s="42">
        <v>0</v>
      </c>
      <c r="U113" s="42">
        <v>0</v>
      </c>
      <c r="V113" s="42">
        <v>0</v>
      </c>
      <c r="W113" s="42">
        <v>0</v>
      </c>
      <c r="X113" s="42">
        <v>0</v>
      </c>
      <c r="Y113" s="42">
        <v>0</v>
      </c>
      <c r="Z113" s="2">
        <f t="shared" si="8"/>
        <v>0</v>
      </c>
    </row>
    <row r="114" spans="1:26" x14ac:dyDescent="0.2">
      <c r="A114" t="s">
        <v>22</v>
      </c>
      <c r="B114" s="42">
        <v>0</v>
      </c>
      <c r="C114" s="42">
        <v>0</v>
      </c>
      <c r="D114" s="42">
        <v>0</v>
      </c>
      <c r="E114" s="42">
        <v>0</v>
      </c>
      <c r="F114" s="42">
        <v>0</v>
      </c>
      <c r="G114" s="42">
        <v>0</v>
      </c>
      <c r="H114" s="42">
        <v>0</v>
      </c>
      <c r="I114" s="42">
        <v>0</v>
      </c>
      <c r="J114" s="42">
        <v>0</v>
      </c>
      <c r="K114" s="42">
        <v>0</v>
      </c>
      <c r="L114" s="42">
        <v>0</v>
      </c>
      <c r="M114" s="42">
        <v>0</v>
      </c>
      <c r="N114" s="42">
        <v>0</v>
      </c>
      <c r="O114" s="42">
        <v>0</v>
      </c>
      <c r="P114" s="42">
        <v>0</v>
      </c>
      <c r="Q114" s="42">
        <v>0</v>
      </c>
      <c r="R114" s="42">
        <v>0</v>
      </c>
      <c r="S114" s="42">
        <v>0</v>
      </c>
      <c r="T114" s="42">
        <v>0</v>
      </c>
      <c r="U114" s="42">
        <v>0</v>
      </c>
      <c r="V114" s="42">
        <v>0</v>
      </c>
      <c r="W114" s="42">
        <v>0</v>
      </c>
      <c r="X114" s="42">
        <v>0</v>
      </c>
      <c r="Y114" s="42">
        <v>0</v>
      </c>
      <c r="Z114" s="2">
        <f t="shared" si="8"/>
        <v>0</v>
      </c>
    </row>
    <row r="115" spans="1:26" x14ac:dyDescent="0.2">
      <c r="A115" t="s">
        <v>23</v>
      </c>
      <c r="B115" s="42">
        <v>0</v>
      </c>
      <c r="C115" s="42">
        <v>0</v>
      </c>
      <c r="D115" s="42">
        <v>0</v>
      </c>
      <c r="E115" s="42">
        <v>0</v>
      </c>
      <c r="F115" s="42">
        <v>0</v>
      </c>
      <c r="G115" s="42">
        <v>0</v>
      </c>
      <c r="H115" s="42">
        <v>0</v>
      </c>
      <c r="I115" s="42">
        <v>0</v>
      </c>
      <c r="J115" s="42">
        <v>0</v>
      </c>
      <c r="K115" s="42">
        <v>1870.1788750000001</v>
      </c>
      <c r="L115" s="42">
        <v>0</v>
      </c>
      <c r="M115" s="42">
        <v>0</v>
      </c>
      <c r="N115" s="42">
        <v>0</v>
      </c>
      <c r="O115" s="42">
        <v>0</v>
      </c>
      <c r="P115" s="42">
        <v>3992.6487500000003</v>
      </c>
      <c r="Q115" s="42">
        <v>0</v>
      </c>
      <c r="R115" s="42">
        <v>0</v>
      </c>
      <c r="S115" s="42">
        <v>0</v>
      </c>
      <c r="T115" s="42">
        <v>0</v>
      </c>
      <c r="U115" s="42">
        <v>0</v>
      </c>
      <c r="V115" s="42">
        <v>0</v>
      </c>
      <c r="W115" s="42">
        <v>0</v>
      </c>
      <c r="X115" s="42">
        <v>0</v>
      </c>
      <c r="Y115" s="42">
        <v>0</v>
      </c>
      <c r="Z115" s="2">
        <f t="shared" si="8"/>
        <v>5862.8276249999999</v>
      </c>
    </row>
    <row r="116" spans="1:26" x14ac:dyDescent="0.2">
      <c r="A116" t="s">
        <v>24</v>
      </c>
      <c r="B116" s="42">
        <v>0</v>
      </c>
      <c r="C116" s="42">
        <v>0</v>
      </c>
      <c r="D116" s="42">
        <v>0</v>
      </c>
      <c r="E116" s="42">
        <v>0</v>
      </c>
      <c r="F116" s="42">
        <v>0</v>
      </c>
      <c r="G116" s="42">
        <v>0</v>
      </c>
      <c r="H116" s="42">
        <v>0</v>
      </c>
      <c r="I116" s="42">
        <v>0</v>
      </c>
      <c r="J116" s="42">
        <v>0</v>
      </c>
      <c r="K116" s="42">
        <v>0</v>
      </c>
      <c r="L116" s="42">
        <v>0</v>
      </c>
      <c r="M116" s="42">
        <v>0</v>
      </c>
      <c r="N116" s="42">
        <v>0</v>
      </c>
      <c r="O116" s="42">
        <v>0</v>
      </c>
      <c r="P116" s="42">
        <v>0</v>
      </c>
      <c r="Q116" s="42">
        <v>0</v>
      </c>
      <c r="R116" s="42">
        <v>0</v>
      </c>
      <c r="S116" s="42">
        <v>0</v>
      </c>
      <c r="T116" s="42">
        <v>0</v>
      </c>
      <c r="U116" s="42">
        <v>0</v>
      </c>
      <c r="V116" s="42">
        <v>0</v>
      </c>
      <c r="W116" s="42">
        <v>0</v>
      </c>
      <c r="X116" s="42">
        <v>0</v>
      </c>
      <c r="Y116" s="42">
        <v>0</v>
      </c>
      <c r="Z116" s="2">
        <f t="shared" si="8"/>
        <v>0</v>
      </c>
    </row>
    <row r="117" spans="1:26" x14ac:dyDescent="0.2">
      <c r="A117" t="s">
        <v>25</v>
      </c>
      <c r="B117" s="42">
        <v>0</v>
      </c>
      <c r="C117" s="42">
        <v>0</v>
      </c>
      <c r="D117" s="42">
        <v>0</v>
      </c>
      <c r="E117" s="42">
        <v>0</v>
      </c>
      <c r="F117" s="42">
        <v>0</v>
      </c>
      <c r="G117" s="42">
        <v>0</v>
      </c>
      <c r="H117" s="42">
        <v>0</v>
      </c>
      <c r="I117" s="42">
        <v>0</v>
      </c>
      <c r="J117" s="42">
        <v>0</v>
      </c>
      <c r="K117" s="42">
        <v>0</v>
      </c>
      <c r="L117" s="42">
        <v>0</v>
      </c>
      <c r="M117" s="42">
        <v>0</v>
      </c>
      <c r="N117" s="42">
        <v>0</v>
      </c>
      <c r="O117" s="42">
        <v>0</v>
      </c>
      <c r="P117" s="42">
        <v>0</v>
      </c>
      <c r="Q117" s="42">
        <v>0</v>
      </c>
      <c r="R117" s="42">
        <v>0</v>
      </c>
      <c r="S117" s="42">
        <v>0</v>
      </c>
      <c r="T117" s="42">
        <v>0</v>
      </c>
      <c r="U117" s="42">
        <v>0</v>
      </c>
      <c r="V117" s="42">
        <v>0</v>
      </c>
      <c r="W117" s="42">
        <v>0</v>
      </c>
      <c r="X117" s="42">
        <v>0</v>
      </c>
      <c r="Y117" s="42">
        <v>0</v>
      </c>
      <c r="Z117" s="2">
        <f t="shared" si="8"/>
        <v>0</v>
      </c>
    </row>
    <row r="118" spans="1:26" x14ac:dyDescent="0.2">
      <c r="A118" t="s">
        <v>50</v>
      </c>
      <c r="B118" s="2">
        <f t="shared" ref="B118:Z118" si="9">SUM(B95:B117)</f>
        <v>918411.09549799992</v>
      </c>
      <c r="C118" s="2">
        <f t="shared" si="9"/>
        <v>1186539.9828599999</v>
      </c>
      <c r="D118" s="2">
        <f t="shared" si="9"/>
        <v>206602.65371799999</v>
      </c>
      <c r="E118" s="2">
        <f t="shared" si="9"/>
        <v>984461.60975200008</v>
      </c>
      <c r="F118" s="2">
        <f t="shared" si="9"/>
        <v>576707.30457300006</v>
      </c>
      <c r="G118" s="2">
        <f t="shared" si="9"/>
        <v>878030.56202199997</v>
      </c>
      <c r="H118" s="2">
        <f t="shared" si="9"/>
        <v>782408.37940500001</v>
      </c>
      <c r="I118" s="2">
        <f t="shared" si="9"/>
        <v>457070.28711700003</v>
      </c>
      <c r="J118" s="2">
        <f t="shared" si="9"/>
        <v>308703.00948399992</v>
      </c>
      <c r="K118" s="2">
        <f t="shared" si="9"/>
        <v>239523.11054200004</v>
      </c>
      <c r="L118" s="2">
        <f t="shared" si="9"/>
        <v>581039.17019800004</v>
      </c>
      <c r="M118" s="2">
        <f t="shared" si="9"/>
        <v>138098.959393</v>
      </c>
      <c r="N118" s="2">
        <f t="shared" si="9"/>
        <v>87882.608690999987</v>
      </c>
      <c r="O118" s="2">
        <f t="shared" si="9"/>
        <v>106005.33080900001</v>
      </c>
      <c r="P118" s="2">
        <f t="shared" si="9"/>
        <v>357886.69730100001</v>
      </c>
      <c r="Q118" s="2">
        <f t="shared" si="9"/>
        <v>702634.43427800015</v>
      </c>
      <c r="R118" s="2">
        <f t="shared" si="9"/>
        <v>3106622.3352799998</v>
      </c>
      <c r="S118" s="2">
        <f t="shared" si="9"/>
        <v>1696029.3141239998</v>
      </c>
      <c r="T118" s="2">
        <f t="shared" si="9"/>
        <v>740874.36754500004</v>
      </c>
      <c r="U118" s="2">
        <f t="shared" si="9"/>
        <v>1404656.8986629995</v>
      </c>
      <c r="V118" s="2">
        <f t="shared" si="9"/>
        <v>1084520.7087340001</v>
      </c>
      <c r="W118" s="2">
        <f t="shared" si="9"/>
        <v>1399108.0676889999</v>
      </c>
      <c r="X118" s="2">
        <f t="shared" si="9"/>
        <v>294161.92892899993</v>
      </c>
      <c r="Y118" s="2">
        <f t="shared" si="9"/>
        <v>173267.64325100003</v>
      </c>
      <c r="Z118" s="2">
        <f t="shared" si="9"/>
        <v>18411246.459855996</v>
      </c>
    </row>
    <row r="119" spans="1:26"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x14ac:dyDescent="0.2">
      <c r="A120" s="4" t="s">
        <v>53</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x14ac:dyDescent="0.2">
      <c r="B121" s="9" t="s">
        <v>27</v>
      </c>
      <c r="C121" s="9" t="s">
        <v>2</v>
      </c>
      <c r="D121" s="9" t="s">
        <v>28</v>
      </c>
      <c r="E121" s="9" t="s">
        <v>29</v>
      </c>
      <c r="F121" s="9" t="s">
        <v>30</v>
      </c>
      <c r="G121" s="9" t="s">
        <v>31</v>
      </c>
      <c r="H121" s="9" t="s">
        <v>32</v>
      </c>
      <c r="I121" s="9" t="s">
        <v>33</v>
      </c>
      <c r="J121" s="9" t="s">
        <v>34</v>
      </c>
      <c r="K121" s="9" t="s">
        <v>35</v>
      </c>
      <c r="L121" s="9" t="s">
        <v>36</v>
      </c>
      <c r="M121" s="9" t="s">
        <v>37</v>
      </c>
      <c r="N121" s="9" t="s">
        <v>38</v>
      </c>
      <c r="O121" s="9" t="s">
        <v>39</v>
      </c>
      <c r="P121" s="9" t="s">
        <v>40</v>
      </c>
      <c r="Q121" s="9" t="s">
        <v>41</v>
      </c>
      <c r="R121" s="9" t="s">
        <v>42</v>
      </c>
      <c r="S121" s="9" t="s">
        <v>43</v>
      </c>
      <c r="T121" s="9" t="s">
        <v>44</v>
      </c>
      <c r="U121" s="9" t="s">
        <v>45</v>
      </c>
      <c r="V121" s="9" t="s">
        <v>1</v>
      </c>
      <c r="W121" s="9" t="s">
        <v>0</v>
      </c>
      <c r="X121" s="9" t="s">
        <v>46</v>
      </c>
      <c r="Y121" s="9" t="s">
        <v>47</v>
      </c>
      <c r="Z121" s="9" t="s">
        <v>48</v>
      </c>
    </row>
    <row r="122" spans="1:26" x14ac:dyDescent="0.2">
      <c r="A122" t="s">
        <v>3</v>
      </c>
      <c r="B122" s="43">
        <v>0</v>
      </c>
      <c r="C122" s="43">
        <v>199457.2578125</v>
      </c>
      <c r="D122" s="43">
        <v>0</v>
      </c>
      <c r="E122" s="43">
        <v>0</v>
      </c>
      <c r="F122" s="43">
        <v>8196371.52734375</v>
      </c>
      <c r="G122" s="43">
        <v>0</v>
      </c>
      <c r="H122" s="43">
        <v>2652594.982421875</v>
      </c>
      <c r="I122" s="43">
        <v>0</v>
      </c>
      <c r="J122" s="43">
        <v>0</v>
      </c>
      <c r="K122" s="43">
        <v>1701451.80859375</v>
      </c>
      <c r="L122" s="43">
        <v>0</v>
      </c>
      <c r="M122" s="43">
        <v>0</v>
      </c>
      <c r="N122" s="43">
        <v>0</v>
      </c>
      <c r="O122" s="43">
        <v>0</v>
      </c>
      <c r="P122" s="43">
        <v>3321353.625</v>
      </c>
      <c r="Q122" s="43">
        <v>17681763.84765625</v>
      </c>
      <c r="R122" s="43">
        <v>2096926.5299072266</v>
      </c>
      <c r="S122" s="43">
        <v>1776596.650390625</v>
      </c>
      <c r="T122" s="43">
        <v>0</v>
      </c>
      <c r="U122" s="43">
        <v>0</v>
      </c>
      <c r="V122" s="43">
        <v>340267.65625</v>
      </c>
      <c r="W122" s="43">
        <v>119854035.75</v>
      </c>
      <c r="X122" s="43">
        <v>34749.00390625</v>
      </c>
      <c r="Y122" s="43">
        <v>0</v>
      </c>
      <c r="Z122" s="2">
        <f t="shared" ref="Z122:Z144" si="10">SUM(B122:Y122)</f>
        <v>157855568.63928223</v>
      </c>
    </row>
    <row r="123" spans="1:26" x14ac:dyDescent="0.2">
      <c r="A123" t="s">
        <v>4</v>
      </c>
      <c r="B123" s="43">
        <v>568383324.9375</v>
      </c>
      <c r="C123" s="43">
        <v>1348769989.25</v>
      </c>
      <c r="D123" s="43">
        <v>128521.21875</v>
      </c>
      <c r="E123" s="43">
        <v>114603831.625</v>
      </c>
      <c r="F123" s="43">
        <v>216450545.1875</v>
      </c>
      <c r="G123" s="43">
        <v>6835518</v>
      </c>
      <c r="H123" s="43">
        <v>25201032.90625</v>
      </c>
      <c r="I123" s="43">
        <v>155355281.125</v>
      </c>
      <c r="J123" s="43">
        <v>2869568.125</v>
      </c>
      <c r="K123" s="43">
        <v>281781105.65820312</v>
      </c>
      <c r="L123" s="43">
        <v>17131687.5</v>
      </c>
      <c r="M123" s="43">
        <v>151753562.5793457</v>
      </c>
      <c r="N123" s="43">
        <v>105483374</v>
      </c>
      <c r="O123" s="43">
        <v>207756247.25</v>
      </c>
      <c r="P123" s="43">
        <v>298710803.125</v>
      </c>
      <c r="Q123" s="43">
        <v>128427021.25</v>
      </c>
      <c r="R123" s="43">
        <v>419387072.0625</v>
      </c>
      <c r="S123" s="43">
        <v>824428487.75</v>
      </c>
      <c r="T123" s="43">
        <v>64613176.3125</v>
      </c>
      <c r="U123" s="43">
        <v>365069041.375</v>
      </c>
      <c r="V123" s="43">
        <v>196825755.125</v>
      </c>
      <c r="W123" s="43">
        <v>386077826.25</v>
      </c>
      <c r="X123" s="43">
        <v>6849980.7275390625</v>
      </c>
      <c r="Y123" s="43">
        <v>125007891</v>
      </c>
      <c r="Z123" s="2">
        <f t="shared" si="10"/>
        <v>6017900644.3400879</v>
      </c>
    </row>
    <row r="124" spans="1:26" x14ac:dyDescent="0.2">
      <c r="A124" t="s">
        <v>5</v>
      </c>
      <c r="B124" s="43">
        <v>0</v>
      </c>
      <c r="C124" s="43">
        <v>0</v>
      </c>
      <c r="D124" s="43">
        <v>0</v>
      </c>
      <c r="E124" s="43">
        <v>0</v>
      </c>
      <c r="F124" s="43">
        <v>0</v>
      </c>
      <c r="G124" s="43">
        <v>0</v>
      </c>
      <c r="H124" s="43">
        <v>0</v>
      </c>
      <c r="I124" s="43">
        <v>0</v>
      </c>
      <c r="J124" s="43">
        <v>0</v>
      </c>
      <c r="K124" s="43">
        <v>0</v>
      </c>
      <c r="L124" s="43">
        <v>0</v>
      </c>
      <c r="M124" s="43">
        <v>0</v>
      </c>
      <c r="N124" s="43">
        <v>0</v>
      </c>
      <c r="O124" s="43">
        <v>0</v>
      </c>
      <c r="P124" s="43">
        <v>0</v>
      </c>
      <c r="Q124" s="43">
        <v>0</v>
      </c>
      <c r="R124" s="43">
        <v>0</v>
      </c>
      <c r="S124" s="43">
        <v>0</v>
      </c>
      <c r="T124" s="43">
        <v>0</v>
      </c>
      <c r="U124" s="43">
        <v>0</v>
      </c>
      <c r="V124" s="43">
        <v>0</v>
      </c>
      <c r="W124" s="43">
        <v>0</v>
      </c>
      <c r="X124" s="43">
        <v>0</v>
      </c>
      <c r="Y124" s="43">
        <v>0</v>
      </c>
      <c r="Z124" s="2">
        <f t="shared" si="10"/>
        <v>0</v>
      </c>
    </row>
    <row r="125" spans="1:26" x14ac:dyDescent="0.2">
      <c r="A125" t="s">
        <v>6</v>
      </c>
      <c r="B125" s="43">
        <v>925878.05712890625</v>
      </c>
      <c r="C125" s="43">
        <v>61977569.92578125</v>
      </c>
      <c r="D125" s="43">
        <v>1226446.4783325195</v>
      </c>
      <c r="E125" s="43">
        <v>2489484.390625</v>
      </c>
      <c r="F125" s="43">
        <v>6405466.7474365234</v>
      </c>
      <c r="G125" s="43">
        <v>793400.931640625</v>
      </c>
      <c r="H125" s="43">
        <v>3265074.0341796875</v>
      </c>
      <c r="I125" s="43">
        <v>2899400.0625</v>
      </c>
      <c r="J125" s="43">
        <v>917394.78247070313</v>
      </c>
      <c r="K125" s="43">
        <v>38469394.951660156</v>
      </c>
      <c r="L125" s="43">
        <v>74996.4140625</v>
      </c>
      <c r="M125" s="43">
        <v>192784.05944824219</v>
      </c>
      <c r="N125" s="43">
        <v>190914.45843505859</v>
      </c>
      <c r="O125" s="43">
        <v>25937232.887329102</v>
      </c>
      <c r="P125" s="43">
        <v>5018855.8801269531</v>
      </c>
      <c r="Q125" s="43">
        <v>2367222.2280273437</v>
      </c>
      <c r="R125" s="43">
        <v>3814145.6850585938</v>
      </c>
      <c r="S125" s="43">
        <v>0</v>
      </c>
      <c r="T125" s="43">
        <v>3921556.3372802734</v>
      </c>
      <c r="U125" s="43">
        <v>4553962.2496948242</v>
      </c>
      <c r="V125" s="43">
        <v>2489979.2088623047</v>
      </c>
      <c r="W125" s="43">
        <v>8189341.7900390625</v>
      </c>
      <c r="X125" s="43">
        <v>135409.857421875</v>
      </c>
      <c r="Y125" s="43">
        <v>16360185.6875</v>
      </c>
      <c r="Z125" s="2">
        <f t="shared" si="10"/>
        <v>192616097.1050415</v>
      </c>
    </row>
    <row r="126" spans="1:26" x14ac:dyDescent="0.2">
      <c r="A126" t="s">
        <v>7</v>
      </c>
      <c r="B126" s="43">
        <v>542303050</v>
      </c>
      <c r="C126" s="43">
        <v>548373913</v>
      </c>
      <c r="D126" s="43">
        <v>188811409.25</v>
      </c>
      <c r="E126" s="43">
        <v>865258908.2890625</v>
      </c>
      <c r="F126" s="43">
        <v>451363316.5</v>
      </c>
      <c r="G126" s="43">
        <v>845774522.5</v>
      </c>
      <c r="H126" s="43">
        <v>797322621.5625</v>
      </c>
      <c r="I126" s="43">
        <v>325122742</v>
      </c>
      <c r="J126" s="43">
        <v>327435977.875</v>
      </c>
      <c r="K126" s="43">
        <v>0</v>
      </c>
      <c r="L126" s="43">
        <v>589811501.5</v>
      </c>
      <c r="M126" s="43">
        <v>0</v>
      </c>
      <c r="N126" s="43">
        <v>0</v>
      </c>
      <c r="O126" s="43">
        <v>0</v>
      </c>
      <c r="P126" s="43">
        <v>22678703.203125</v>
      </c>
      <c r="Q126" s="43">
        <v>560526582.1875</v>
      </c>
      <c r="R126" s="43">
        <v>2892818298.71875</v>
      </c>
      <c r="S126" s="43">
        <v>1206570806</v>
      </c>
      <c r="T126" s="43">
        <v>737475424.96875</v>
      </c>
      <c r="U126" s="43">
        <v>998093831.75</v>
      </c>
      <c r="V126" s="43">
        <v>784220765.5</v>
      </c>
      <c r="W126" s="43">
        <v>847184001.875</v>
      </c>
      <c r="X126" s="43">
        <v>0</v>
      </c>
      <c r="Y126" s="43">
        <v>45965432</v>
      </c>
      <c r="Z126" s="2">
        <f t="shared" si="10"/>
        <v>13577111808.679687</v>
      </c>
    </row>
    <row r="127" spans="1:26" x14ac:dyDescent="0.2">
      <c r="A127" t="s">
        <v>8</v>
      </c>
      <c r="B127" s="43">
        <v>0</v>
      </c>
      <c r="C127" s="43">
        <v>0</v>
      </c>
      <c r="D127" s="43">
        <v>0</v>
      </c>
      <c r="E127" s="43">
        <v>0</v>
      </c>
      <c r="F127" s="43">
        <v>0</v>
      </c>
      <c r="G127" s="43">
        <v>0</v>
      </c>
      <c r="H127" s="43">
        <v>0</v>
      </c>
      <c r="I127" s="43">
        <v>0</v>
      </c>
      <c r="J127" s="43">
        <v>0</v>
      </c>
      <c r="K127" s="43">
        <v>0</v>
      </c>
      <c r="L127" s="43">
        <v>0</v>
      </c>
      <c r="M127" s="43">
        <v>0</v>
      </c>
      <c r="N127" s="43">
        <v>0</v>
      </c>
      <c r="O127" s="43">
        <v>0</v>
      </c>
      <c r="P127" s="43">
        <v>7252.767578125</v>
      </c>
      <c r="Q127" s="43">
        <v>0</v>
      </c>
      <c r="R127" s="43">
        <v>0</v>
      </c>
      <c r="S127" s="43">
        <v>0</v>
      </c>
      <c r="T127" s="43">
        <v>0</v>
      </c>
      <c r="U127" s="43">
        <v>0</v>
      </c>
      <c r="V127" s="43">
        <v>0</v>
      </c>
      <c r="W127" s="43">
        <v>0</v>
      </c>
      <c r="X127" s="43">
        <v>0</v>
      </c>
      <c r="Y127" s="43">
        <v>0</v>
      </c>
      <c r="Z127" s="2">
        <f t="shared" si="10"/>
        <v>7252.767578125</v>
      </c>
    </row>
    <row r="128" spans="1:26" x14ac:dyDescent="0.2">
      <c r="A128" t="s">
        <v>9</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c r="Z128" s="2">
        <f t="shared" si="10"/>
        <v>0</v>
      </c>
    </row>
    <row r="129" spans="1:26" x14ac:dyDescent="0.2">
      <c r="A129" t="s">
        <v>10</v>
      </c>
      <c r="B129" s="43">
        <v>11546567</v>
      </c>
      <c r="C129" s="43">
        <v>37294849</v>
      </c>
      <c r="D129" s="43">
        <v>10702760.5</v>
      </c>
      <c r="E129" s="43">
        <v>8633730</v>
      </c>
      <c r="F129" s="43">
        <v>22534473.03125</v>
      </c>
      <c r="G129" s="43">
        <v>24088689</v>
      </c>
      <c r="H129" s="43">
        <v>10455727.71875</v>
      </c>
      <c r="I129" s="43">
        <v>33812099.859375</v>
      </c>
      <c r="J129" s="43">
        <v>10252227</v>
      </c>
      <c r="K129" s="43">
        <v>14888177.4375</v>
      </c>
      <c r="L129" s="43">
        <v>17267949</v>
      </c>
      <c r="M129" s="43">
        <v>26458059.92578125</v>
      </c>
      <c r="N129" s="43">
        <v>14536618.875</v>
      </c>
      <c r="O129" s="43">
        <v>21249442.65625</v>
      </c>
      <c r="P129" s="43">
        <v>59502313.10546875</v>
      </c>
      <c r="Q129" s="43">
        <v>40295783.65625</v>
      </c>
      <c r="R129" s="43">
        <v>102393984.65234375</v>
      </c>
      <c r="S129" s="43">
        <v>10792389</v>
      </c>
      <c r="T129" s="43">
        <v>7769486</v>
      </c>
      <c r="U129" s="43">
        <v>10252135</v>
      </c>
      <c r="V129" s="43">
        <v>11799243.53125</v>
      </c>
      <c r="W129" s="43">
        <v>17472758</v>
      </c>
      <c r="X129" s="43">
        <v>12623112.5</v>
      </c>
      <c r="Y129" s="43">
        <v>0</v>
      </c>
      <c r="Z129" s="2">
        <f t="shared" si="10"/>
        <v>536622576.44921875</v>
      </c>
    </row>
    <row r="130" spans="1:26" x14ac:dyDescent="0.2">
      <c r="A130" t="s">
        <v>11</v>
      </c>
      <c r="B130" s="43">
        <v>499155722</v>
      </c>
      <c r="C130" s="43">
        <v>496245224</v>
      </c>
      <c r="D130" s="43">
        <v>0</v>
      </c>
      <c r="E130" s="43">
        <v>0</v>
      </c>
      <c r="F130" s="43">
        <v>175732208</v>
      </c>
      <c r="G130" s="43">
        <v>188211064</v>
      </c>
      <c r="H130" s="43">
        <v>191011088</v>
      </c>
      <c r="I130" s="43">
        <v>149298604</v>
      </c>
      <c r="J130" s="43">
        <v>121689980</v>
      </c>
      <c r="K130" s="43">
        <v>385136136</v>
      </c>
      <c r="L130" s="43">
        <v>0</v>
      </c>
      <c r="M130" s="43">
        <v>228871744</v>
      </c>
      <c r="N130" s="43">
        <v>170063064</v>
      </c>
      <c r="O130" s="43">
        <v>0</v>
      </c>
      <c r="P130" s="43">
        <v>780048280</v>
      </c>
      <c r="Q130" s="43">
        <v>453024312</v>
      </c>
      <c r="R130" s="43">
        <v>1667777062.5</v>
      </c>
      <c r="S130" s="43">
        <v>685701888</v>
      </c>
      <c r="T130" s="43">
        <v>99576136</v>
      </c>
      <c r="U130" s="43">
        <v>0</v>
      </c>
      <c r="V130" s="43">
        <v>718514316</v>
      </c>
      <c r="W130" s="43">
        <v>1301929596</v>
      </c>
      <c r="X130" s="43">
        <v>1026914720</v>
      </c>
      <c r="Y130" s="43">
        <v>0</v>
      </c>
      <c r="Z130" s="2">
        <f t="shared" si="10"/>
        <v>9338901144.5</v>
      </c>
    </row>
    <row r="131" spans="1:26" x14ac:dyDescent="0.2">
      <c r="A131" t="s">
        <v>12</v>
      </c>
      <c r="B131" s="43">
        <v>0</v>
      </c>
      <c r="C131" s="43">
        <v>0</v>
      </c>
      <c r="D131" s="43">
        <v>0</v>
      </c>
      <c r="E131" s="43">
        <v>0</v>
      </c>
      <c r="F131" s="43">
        <v>0</v>
      </c>
      <c r="G131" s="43">
        <v>0</v>
      </c>
      <c r="H131" s="43">
        <v>0</v>
      </c>
      <c r="I131" s="43">
        <v>0</v>
      </c>
      <c r="J131" s="43">
        <v>0</v>
      </c>
      <c r="K131" s="43">
        <v>0</v>
      </c>
      <c r="L131" s="43">
        <v>0</v>
      </c>
      <c r="M131" s="43">
        <v>0</v>
      </c>
      <c r="N131" s="43">
        <v>0</v>
      </c>
      <c r="O131" s="43">
        <v>0</v>
      </c>
      <c r="P131" s="43">
        <v>0</v>
      </c>
      <c r="Q131" s="43">
        <v>0</v>
      </c>
      <c r="R131" s="43">
        <v>0</v>
      </c>
      <c r="S131" s="43">
        <v>0</v>
      </c>
      <c r="T131" s="43">
        <v>0</v>
      </c>
      <c r="U131" s="43">
        <v>0</v>
      </c>
      <c r="V131" s="43">
        <v>0</v>
      </c>
      <c r="W131" s="43">
        <v>0</v>
      </c>
      <c r="X131" s="43">
        <v>0</v>
      </c>
      <c r="Y131" s="43">
        <v>0</v>
      </c>
      <c r="Z131" s="2">
        <f t="shared" si="10"/>
        <v>0</v>
      </c>
    </row>
    <row r="132" spans="1:26" x14ac:dyDescent="0.2">
      <c r="A132" t="s">
        <v>13</v>
      </c>
      <c r="B132" s="43">
        <v>0</v>
      </c>
      <c r="C132" s="43">
        <v>0</v>
      </c>
      <c r="D132" s="43">
        <v>0</v>
      </c>
      <c r="E132" s="43">
        <v>0</v>
      </c>
      <c r="F132" s="43">
        <v>0</v>
      </c>
      <c r="G132" s="43">
        <v>0</v>
      </c>
      <c r="H132" s="43">
        <v>0</v>
      </c>
      <c r="I132" s="43">
        <v>0</v>
      </c>
      <c r="J132" s="43">
        <v>0</v>
      </c>
      <c r="K132" s="43">
        <v>0</v>
      </c>
      <c r="L132" s="43">
        <v>0</v>
      </c>
      <c r="M132" s="43">
        <v>0</v>
      </c>
      <c r="N132" s="43">
        <v>0</v>
      </c>
      <c r="O132" s="43">
        <v>0</v>
      </c>
      <c r="P132" s="43">
        <v>0</v>
      </c>
      <c r="Q132" s="43">
        <v>0</v>
      </c>
      <c r="R132" s="43">
        <v>0</v>
      </c>
      <c r="S132" s="43">
        <v>0</v>
      </c>
      <c r="T132" s="43">
        <v>0</v>
      </c>
      <c r="U132" s="43">
        <v>0</v>
      </c>
      <c r="V132" s="43">
        <v>0</v>
      </c>
      <c r="W132" s="43">
        <v>0</v>
      </c>
      <c r="X132" s="43">
        <v>0</v>
      </c>
      <c r="Y132" s="43">
        <v>0</v>
      </c>
      <c r="Z132" s="2">
        <f t="shared" si="10"/>
        <v>0</v>
      </c>
    </row>
    <row r="133" spans="1:26" x14ac:dyDescent="0.2">
      <c r="A133" t="s">
        <v>14</v>
      </c>
      <c r="B133" s="43">
        <v>293682.70703125</v>
      </c>
      <c r="C133" s="43">
        <v>32145819.233642578</v>
      </c>
      <c r="D133" s="43">
        <v>1307657.4483947754</v>
      </c>
      <c r="E133" s="43">
        <v>1036757.6048126221</v>
      </c>
      <c r="F133" s="43">
        <v>4346027.1008300781</v>
      </c>
      <c r="G133" s="43">
        <v>1327582.5911865234</v>
      </c>
      <c r="H133" s="43">
        <v>5790242.6994628906</v>
      </c>
      <c r="I133" s="43">
        <v>1672190.7155761719</v>
      </c>
      <c r="J133" s="43">
        <v>125138.55590820313</v>
      </c>
      <c r="K133" s="43">
        <v>1722339.4993133545</v>
      </c>
      <c r="L133" s="43">
        <v>818356.67236328125</v>
      </c>
      <c r="M133" s="43">
        <v>0</v>
      </c>
      <c r="N133" s="43">
        <v>0</v>
      </c>
      <c r="O133" s="43">
        <v>0</v>
      </c>
      <c r="P133" s="43">
        <v>8869649.8031005859</v>
      </c>
      <c r="Q133" s="43">
        <v>3139339.712890625</v>
      </c>
      <c r="R133" s="43">
        <v>57085908.455810547</v>
      </c>
      <c r="S133" s="43">
        <v>82055208.364257812</v>
      </c>
      <c r="T133" s="43">
        <v>595136.07638549805</v>
      </c>
      <c r="U133" s="43">
        <v>3214668.3995361328</v>
      </c>
      <c r="V133" s="43">
        <v>3722.18994140625</v>
      </c>
      <c r="W133" s="43">
        <v>34168186.4453125</v>
      </c>
      <c r="X133" s="43">
        <v>0</v>
      </c>
      <c r="Y133" s="43">
        <v>7678883.73046875</v>
      </c>
      <c r="Z133" s="2">
        <f t="shared" si="10"/>
        <v>247396498.00622559</v>
      </c>
    </row>
    <row r="134" spans="1:26" x14ac:dyDescent="0.2">
      <c r="A134" t="s">
        <v>15</v>
      </c>
      <c r="B134" s="43">
        <v>0</v>
      </c>
      <c r="C134" s="43">
        <v>138721.27072906494</v>
      </c>
      <c r="D134" s="43">
        <v>0</v>
      </c>
      <c r="E134" s="43">
        <v>0</v>
      </c>
      <c r="F134" s="43">
        <v>0</v>
      </c>
      <c r="G134" s="43">
        <v>0</v>
      </c>
      <c r="H134" s="43">
        <v>0</v>
      </c>
      <c r="I134" s="43">
        <v>0</v>
      </c>
      <c r="J134" s="43">
        <v>0</v>
      </c>
      <c r="K134" s="43">
        <v>22695.841827392578</v>
      </c>
      <c r="L134" s="43">
        <v>0</v>
      </c>
      <c r="M134" s="43">
        <v>0</v>
      </c>
      <c r="N134" s="43">
        <v>0</v>
      </c>
      <c r="O134" s="43">
        <v>0</v>
      </c>
      <c r="P134" s="43">
        <v>0</v>
      </c>
      <c r="Q134" s="43">
        <v>0</v>
      </c>
      <c r="R134" s="43">
        <v>24868.8037109375</v>
      </c>
      <c r="S134" s="43">
        <v>10205.333984375</v>
      </c>
      <c r="T134" s="43">
        <v>0</v>
      </c>
      <c r="U134" s="43">
        <v>0</v>
      </c>
      <c r="V134" s="43">
        <v>0</v>
      </c>
      <c r="W134" s="43">
        <v>372021.845703125</v>
      </c>
      <c r="X134" s="43">
        <v>0</v>
      </c>
      <c r="Y134" s="43">
        <v>4263.154296875</v>
      </c>
      <c r="Z134" s="2">
        <f t="shared" si="10"/>
        <v>572776.25025177002</v>
      </c>
    </row>
    <row r="135" spans="1:26" x14ac:dyDescent="0.2">
      <c r="A135" t="s">
        <v>16</v>
      </c>
      <c r="B135" s="43">
        <v>0</v>
      </c>
      <c r="C135" s="43">
        <v>0</v>
      </c>
      <c r="D135" s="43">
        <v>0</v>
      </c>
      <c r="E135" s="43">
        <v>0</v>
      </c>
      <c r="F135" s="43">
        <v>0</v>
      </c>
      <c r="G135" s="43">
        <v>0</v>
      </c>
      <c r="H135" s="43">
        <v>0</v>
      </c>
      <c r="I135" s="43">
        <v>0</v>
      </c>
      <c r="J135" s="43">
        <v>0</v>
      </c>
      <c r="K135" s="43">
        <v>0</v>
      </c>
      <c r="L135" s="43">
        <v>0</v>
      </c>
      <c r="M135" s="43">
        <v>0</v>
      </c>
      <c r="N135" s="43">
        <v>0</v>
      </c>
      <c r="O135" s="43">
        <v>0</v>
      </c>
      <c r="P135" s="43">
        <v>0</v>
      </c>
      <c r="Q135" s="43">
        <v>0</v>
      </c>
      <c r="R135" s="43">
        <v>0</v>
      </c>
      <c r="S135" s="43">
        <v>0</v>
      </c>
      <c r="T135" s="43">
        <v>0</v>
      </c>
      <c r="U135" s="43">
        <v>0</v>
      </c>
      <c r="V135" s="43">
        <v>0</v>
      </c>
      <c r="W135" s="43">
        <v>0</v>
      </c>
      <c r="X135" s="43">
        <v>0</v>
      </c>
      <c r="Y135" s="43">
        <v>0</v>
      </c>
      <c r="Z135" s="2">
        <f t="shared" si="10"/>
        <v>0</v>
      </c>
    </row>
    <row r="136" spans="1:26" x14ac:dyDescent="0.2">
      <c r="A136" t="s">
        <v>17</v>
      </c>
      <c r="B136" s="43">
        <v>11448076.204101562</v>
      </c>
      <c r="C136" s="43">
        <v>40128793.568359375</v>
      </c>
      <c r="D136" s="43">
        <v>502.81082153320312</v>
      </c>
      <c r="E136" s="43">
        <v>0</v>
      </c>
      <c r="F136" s="43">
        <v>504971.32983398437</v>
      </c>
      <c r="G136" s="43">
        <v>48367.7822265625</v>
      </c>
      <c r="H136" s="43">
        <v>53427.974548339844</v>
      </c>
      <c r="I136" s="43">
        <v>32200.501159667969</v>
      </c>
      <c r="J136" s="43">
        <v>55518.67724609375</v>
      </c>
      <c r="K136" s="43">
        <v>113345.33114624023</v>
      </c>
      <c r="L136" s="43">
        <v>0</v>
      </c>
      <c r="M136" s="43">
        <v>0</v>
      </c>
      <c r="N136" s="43">
        <v>0</v>
      </c>
      <c r="O136" s="43">
        <v>28680028.392578125</v>
      </c>
      <c r="P136" s="43">
        <v>9545804.1640625</v>
      </c>
      <c r="Q136" s="43">
        <v>21343969.619628906</v>
      </c>
      <c r="R136" s="43">
        <v>12785290.5</v>
      </c>
      <c r="S136" s="43">
        <v>44776.85546875</v>
      </c>
      <c r="T136" s="43">
        <v>1997212.6426391602</v>
      </c>
      <c r="U136" s="43">
        <v>35605408.043212891</v>
      </c>
      <c r="V136" s="43">
        <v>0</v>
      </c>
      <c r="W136" s="43">
        <v>86615.203125</v>
      </c>
      <c r="X136" s="43">
        <v>0</v>
      </c>
      <c r="Y136" s="43">
        <v>45560.94140625</v>
      </c>
      <c r="Z136" s="2">
        <f t="shared" si="10"/>
        <v>162519870.54156494</v>
      </c>
    </row>
    <row r="137" spans="1:26" x14ac:dyDescent="0.2">
      <c r="A137" t="s">
        <v>18</v>
      </c>
      <c r="B137" s="43">
        <v>0</v>
      </c>
      <c r="C137" s="43">
        <v>0</v>
      </c>
      <c r="D137" s="43">
        <v>0</v>
      </c>
      <c r="E137" s="43">
        <v>0</v>
      </c>
      <c r="F137" s="43">
        <v>0</v>
      </c>
      <c r="G137" s="43">
        <v>0</v>
      </c>
      <c r="H137" s="43">
        <v>108583.3291015625</v>
      </c>
      <c r="I137" s="43">
        <v>42981.067993164063</v>
      </c>
      <c r="J137" s="43">
        <v>0</v>
      </c>
      <c r="K137" s="43">
        <v>3939381.71875</v>
      </c>
      <c r="L137" s="43">
        <v>0</v>
      </c>
      <c r="M137" s="43">
        <v>0</v>
      </c>
      <c r="N137" s="43">
        <v>0</v>
      </c>
      <c r="O137" s="43">
        <v>0</v>
      </c>
      <c r="P137" s="43">
        <v>1280487.375</v>
      </c>
      <c r="Q137" s="43">
        <v>1993411</v>
      </c>
      <c r="R137" s="43">
        <v>16027804.25</v>
      </c>
      <c r="S137" s="43">
        <v>0</v>
      </c>
      <c r="T137" s="43">
        <v>0</v>
      </c>
      <c r="U137" s="43">
        <v>0</v>
      </c>
      <c r="V137" s="43">
        <v>0</v>
      </c>
      <c r="W137" s="43">
        <v>8329866.5</v>
      </c>
      <c r="X137" s="43">
        <v>0</v>
      </c>
      <c r="Y137" s="43">
        <v>0</v>
      </c>
      <c r="Z137" s="2">
        <f t="shared" si="10"/>
        <v>31722515.240844727</v>
      </c>
    </row>
    <row r="138" spans="1:26" x14ac:dyDescent="0.2">
      <c r="A138" t="s">
        <v>19</v>
      </c>
      <c r="B138" s="43">
        <v>0</v>
      </c>
      <c r="C138" s="43">
        <v>0</v>
      </c>
      <c r="D138" s="43">
        <v>0</v>
      </c>
      <c r="E138" s="43">
        <v>0</v>
      </c>
      <c r="F138" s="43">
        <v>0</v>
      </c>
      <c r="G138" s="43">
        <v>0</v>
      </c>
      <c r="H138" s="43">
        <v>0</v>
      </c>
      <c r="I138" s="43">
        <v>0</v>
      </c>
      <c r="J138" s="43">
        <v>0</v>
      </c>
      <c r="K138" s="43">
        <v>0</v>
      </c>
      <c r="L138" s="43">
        <v>0</v>
      </c>
      <c r="M138" s="43">
        <v>0</v>
      </c>
      <c r="N138" s="43">
        <v>0</v>
      </c>
      <c r="O138" s="43">
        <v>0</v>
      </c>
      <c r="P138" s="43">
        <v>0</v>
      </c>
      <c r="Q138" s="43">
        <v>0</v>
      </c>
      <c r="R138" s="43">
        <v>0</v>
      </c>
      <c r="S138" s="43">
        <v>0</v>
      </c>
      <c r="T138" s="43">
        <v>0</v>
      </c>
      <c r="U138" s="43">
        <v>0</v>
      </c>
      <c r="V138" s="43">
        <v>0</v>
      </c>
      <c r="W138" s="43">
        <v>0</v>
      </c>
      <c r="X138" s="43">
        <v>0</v>
      </c>
      <c r="Y138" s="43">
        <v>0</v>
      </c>
      <c r="Z138" s="2">
        <f t="shared" si="10"/>
        <v>0</v>
      </c>
    </row>
    <row r="139" spans="1:26" x14ac:dyDescent="0.2">
      <c r="A139" t="s">
        <v>20</v>
      </c>
      <c r="B139" s="43">
        <v>0</v>
      </c>
      <c r="C139" s="43">
        <v>5193010.5</v>
      </c>
      <c r="D139" s="43">
        <v>0</v>
      </c>
      <c r="E139" s="43">
        <v>65989184.5</v>
      </c>
      <c r="F139" s="43">
        <v>0</v>
      </c>
      <c r="G139" s="43">
        <v>0</v>
      </c>
      <c r="H139" s="43">
        <v>0</v>
      </c>
      <c r="I139" s="43">
        <v>0</v>
      </c>
      <c r="J139" s="43">
        <v>0</v>
      </c>
      <c r="K139" s="43">
        <v>0</v>
      </c>
      <c r="L139" s="43">
        <v>0</v>
      </c>
      <c r="M139" s="43">
        <v>0</v>
      </c>
      <c r="N139" s="43">
        <v>0</v>
      </c>
      <c r="O139" s="43">
        <v>0</v>
      </c>
      <c r="P139" s="43">
        <v>0</v>
      </c>
      <c r="Q139" s="43">
        <v>0</v>
      </c>
      <c r="R139" s="43">
        <v>2843173.75</v>
      </c>
      <c r="S139" s="43">
        <v>0</v>
      </c>
      <c r="T139" s="43">
        <v>0</v>
      </c>
      <c r="U139" s="43">
        <v>0</v>
      </c>
      <c r="V139" s="43">
        <v>0</v>
      </c>
      <c r="W139" s="43">
        <v>0</v>
      </c>
      <c r="X139" s="43">
        <v>0</v>
      </c>
      <c r="Y139" s="43">
        <v>0</v>
      </c>
      <c r="Z139" s="2">
        <f t="shared" si="10"/>
        <v>74025368.75</v>
      </c>
    </row>
    <row r="140" spans="1:26" x14ac:dyDescent="0.2">
      <c r="A140" t="s">
        <v>21</v>
      </c>
      <c r="B140" s="43">
        <v>0</v>
      </c>
      <c r="C140" s="44">
        <v>0</v>
      </c>
      <c r="D140" s="44">
        <v>0</v>
      </c>
      <c r="E140" s="44">
        <v>0</v>
      </c>
      <c r="F140" s="44">
        <v>0</v>
      </c>
      <c r="G140" s="44">
        <v>0</v>
      </c>
      <c r="H140" s="44">
        <v>0</v>
      </c>
      <c r="I140" s="44">
        <v>0</v>
      </c>
      <c r="J140" s="44">
        <v>0</v>
      </c>
      <c r="K140" s="44">
        <v>0</v>
      </c>
      <c r="L140" s="44">
        <v>0</v>
      </c>
      <c r="M140" s="44">
        <v>0</v>
      </c>
      <c r="N140" s="44">
        <v>0</v>
      </c>
      <c r="O140" s="44">
        <v>0</v>
      </c>
      <c r="P140" s="44">
        <v>0</v>
      </c>
      <c r="Q140" s="44">
        <v>0</v>
      </c>
      <c r="R140" s="44">
        <v>0</v>
      </c>
      <c r="S140" s="44">
        <v>0</v>
      </c>
      <c r="T140" s="44">
        <v>0</v>
      </c>
      <c r="U140" s="44">
        <v>0</v>
      </c>
      <c r="V140" s="44">
        <v>0</v>
      </c>
      <c r="W140" s="44">
        <v>0</v>
      </c>
      <c r="X140" s="44">
        <v>0</v>
      </c>
      <c r="Y140" s="44">
        <v>0</v>
      </c>
      <c r="Z140" s="2">
        <f t="shared" si="10"/>
        <v>0</v>
      </c>
    </row>
    <row r="141" spans="1:26" x14ac:dyDescent="0.2">
      <c r="A141" t="s">
        <v>22</v>
      </c>
      <c r="B141" s="43">
        <v>0</v>
      </c>
      <c r="C141" s="43">
        <v>0</v>
      </c>
      <c r="D141" s="43">
        <v>0</v>
      </c>
      <c r="E141" s="43">
        <v>0</v>
      </c>
      <c r="F141" s="43">
        <v>0</v>
      </c>
      <c r="G141" s="43">
        <v>0</v>
      </c>
      <c r="H141" s="43">
        <v>0</v>
      </c>
      <c r="I141" s="43">
        <v>0</v>
      </c>
      <c r="J141" s="43">
        <v>0</v>
      </c>
      <c r="K141" s="43">
        <v>0</v>
      </c>
      <c r="L141" s="43">
        <v>0</v>
      </c>
      <c r="M141" s="43">
        <v>0</v>
      </c>
      <c r="N141" s="43">
        <v>0</v>
      </c>
      <c r="O141" s="43">
        <v>0</v>
      </c>
      <c r="P141" s="43">
        <v>0</v>
      </c>
      <c r="Q141" s="43">
        <v>0</v>
      </c>
      <c r="R141" s="43">
        <v>0</v>
      </c>
      <c r="S141" s="43">
        <v>0</v>
      </c>
      <c r="T141" s="43">
        <v>0</v>
      </c>
      <c r="U141" s="43">
        <v>0</v>
      </c>
      <c r="V141" s="43">
        <v>0</v>
      </c>
      <c r="W141" s="43">
        <v>0</v>
      </c>
      <c r="X141" s="43">
        <v>0</v>
      </c>
      <c r="Y141" s="43">
        <v>0</v>
      </c>
      <c r="Z141" s="2">
        <f t="shared" si="10"/>
        <v>0</v>
      </c>
    </row>
    <row r="142" spans="1:26" x14ac:dyDescent="0.2">
      <c r="A142" t="s">
        <v>23</v>
      </c>
      <c r="B142" s="43">
        <v>0</v>
      </c>
      <c r="C142" s="43">
        <v>0</v>
      </c>
      <c r="D142" s="43">
        <v>0</v>
      </c>
      <c r="E142" s="43">
        <v>0</v>
      </c>
      <c r="F142" s="43">
        <v>0</v>
      </c>
      <c r="G142" s="43">
        <v>0</v>
      </c>
      <c r="H142" s="43">
        <v>0</v>
      </c>
      <c r="I142" s="43">
        <v>0</v>
      </c>
      <c r="J142" s="43">
        <v>0</v>
      </c>
      <c r="K142" s="43">
        <v>0</v>
      </c>
      <c r="L142" s="43">
        <v>0</v>
      </c>
      <c r="M142" s="43">
        <v>0</v>
      </c>
      <c r="N142" s="43">
        <v>0</v>
      </c>
      <c r="O142" s="43">
        <v>0</v>
      </c>
      <c r="P142" s="43">
        <v>0</v>
      </c>
      <c r="Q142" s="43">
        <v>0</v>
      </c>
      <c r="R142" s="43">
        <v>0</v>
      </c>
      <c r="S142" s="43">
        <v>0</v>
      </c>
      <c r="T142" s="43">
        <v>0</v>
      </c>
      <c r="U142" s="43">
        <v>0</v>
      </c>
      <c r="V142" s="43">
        <v>0</v>
      </c>
      <c r="W142" s="43">
        <v>0</v>
      </c>
      <c r="X142" s="43">
        <v>0</v>
      </c>
      <c r="Y142" s="43">
        <v>0</v>
      </c>
      <c r="Z142" s="2">
        <f t="shared" si="10"/>
        <v>0</v>
      </c>
    </row>
    <row r="143" spans="1:26" x14ac:dyDescent="0.2">
      <c r="A143" t="s">
        <v>24</v>
      </c>
      <c r="B143" s="43">
        <v>0</v>
      </c>
      <c r="C143" s="43">
        <v>0</v>
      </c>
      <c r="D143" s="43">
        <v>0</v>
      </c>
      <c r="E143" s="43">
        <v>0</v>
      </c>
      <c r="F143" s="43">
        <v>0</v>
      </c>
      <c r="G143" s="43">
        <v>0</v>
      </c>
      <c r="H143" s="43">
        <v>0</v>
      </c>
      <c r="I143" s="43">
        <v>0</v>
      </c>
      <c r="J143" s="43">
        <v>0</v>
      </c>
      <c r="K143" s="43">
        <v>0</v>
      </c>
      <c r="L143" s="43">
        <v>0</v>
      </c>
      <c r="M143" s="43">
        <v>0</v>
      </c>
      <c r="N143" s="43">
        <v>0</v>
      </c>
      <c r="O143" s="43">
        <v>0</v>
      </c>
      <c r="P143" s="43">
        <v>0</v>
      </c>
      <c r="Q143" s="43">
        <v>0</v>
      </c>
      <c r="R143" s="43">
        <v>0</v>
      </c>
      <c r="S143" s="43">
        <v>0</v>
      </c>
      <c r="T143" s="43">
        <v>0</v>
      </c>
      <c r="U143" s="43">
        <v>0</v>
      </c>
      <c r="V143" s="43">
        <v>0</v>
      </c>
      <c r="W143" s="43">
        <v>0</v>
      </c>
      <c r="X143" s="43">
        <v>0</v>
      </c>
      <c r="Y143" s="43">
        <v>0</v>
      </c>
      <c r="Z143" s="2">
        <f t="shared" si="10"/>
        <v>0</v>
      </c>
    </row>
    <row r="144" spans="1:26" x14ac:dyDescent="0.2">
      <c r="A144" t="s">
        <v>25</v>
      </c>
      <c r="B144" s="43">
        <v>0</v>
      </c>
      <c r="C144" s="43">
        <v>0</v>
      </c>
      <c r="D144" s="43">
        <v>0</v>
      </c>
      <c r="E144" s="43">
        <v>0</v>
      </c>
      <c r="F144" s="43">
        <v>0</v>
      </c>
      <c r="G144" s="43">
        <v>0</v>
      </c>
      <c r="H144" s="43">
        <v>0</v>
      </c>
      <c r="I144" s="43">
        <v>0</v>
      </c>
      <c r="J144" s="43">
        <v>0</v>
      </c>
      <c r="K144" s="43">
        <v>0</v>
      </c>
      <c r="L144" s="43">
        <v>0</v>
      </c>
      <c r="M144" s="43">
        <v>0</v>
      </c>
      <c r="N144" s="43">
        <v>0</v>
      </c>
      <c r="O144" s="43">
        <v>0</v>
      </c>
      <c r="P144" s="43">
        <v>0</v>
      </c>
      <c r="Q144" s="43">
        <v>0</v>
      </c>
      <c r="R144" s="43">
        <v>0</v>
      </c>
      <c r="S144" s="43">
        <v>0</v>
      </c>
      <c r="T144" s="43">
        <v>0</v>
      </c>
      <c r="U144" s="43">
        <v>0</v>
      </c>
      <c r="V144" s="43">
        <v>0</v>
      </c>
      <c r="W144" s="43">
        <v>0</v>
      </c>
      <c r="X144" s="43">
        <v>0</v>
      </c>
      <c r="Y144" s="43">
        <v>0</v>
      </c>
      <c r="Z144" s="2">
        <f t="shared" si="10"/>
        <v>0</v>
      </c>
    </row>
    <row r="145" spans="1:27" x14ac:dyDescent="0.2">
      <c r="A145" t="s">
        <v>50</v>
      </c>
      <c r="B145" s="2">
        <f t="shared" ref="B145:Z145" si="11">SUM(B122:B144)</f>
        <v>1634056300.9057617</v>
      </c>
      <c r="C145" s="2">
        <f t="shared" si="11"/>
        <v>2570467347.0063248</v>
      </c>
      <c r="D145" s="2">
        <f t="shared" si="11"/>
        <v>202177297.70629883</v>
      </c>
      <c r="E145" s="2">
        <f t="shared" si="11"/>
        <v>1058011896.4095001</v>
      </c>
      <c r="F145" s="2">
        <f t="shared" si="11"/>
        <v>885533379.42419434</v>
      </c>
      <c r="G145" s="2">
        <f t="shared" si="11"/>
        <v>1067079144.8050537</v>
      </c>
      <c r="H145" s="2">
        <f t="shared" si="11"/>
        <v>1035860393.2072144</v>
      </c>
      <c r="I145" s="2">
        <f t="shared" si="11"/>
        <v>668235499.331604</v>
      </c>
      <c r="J145" s="2">
        <f t="shared" si="11"/>
        <v>463345805.015625</v>
      </c>
      <c r="K145" s="2">
        <f t="shared" si="11"/>
        <v>727774028.24699402</v>
      </c>
      <c r="L145" s="2">
        <f t="shared" si="11"/>
        <v>625104491.08642578</v>
      </c>
      <c r="M145" s="2">
        <f t="shared" si="11"/>
        <v>407276150.5645752</v>
      </c>
      <c r="N145" s="2">
        <f t="shared" si="11"/>
        <v>290273971.33343506</v>
      </c>
      <c r="O145" s="2">
        <f t="shared" si="11"/>
        <v>283622951.18615723</v>
      </c>
      <c r="P145" s="2">
        <f t="shared" si="11"/>
        <v>1188983503.0484619</v>
      </c>
      <c r="Q145" s="2">
        <f t="shared" si="11"/>
        <v>1228799405.5019531</v>
      </c>
      <c r="R145" s="2">
        <f t="shared" si="11"/>
        <v>5177054535.9080811</v>
      </c>
      <c r="S145" s="2">
        <f t="shared" si="11"/>
        <v>2811380357.9541016</v>
      </c>
      <c r="T145" s="2">
        <f t="shared" si="11"/>
        <v>915948128.33755493</v>
      </c>
      <c r="U145" s="2">
        <f t="shared" si="11"/>
        <v>1416789046.8174438</v>
      </c>
      <c r="V145" s="2">
        <f t="shared" si="11"/>
        <v>1714194049.2113037</v>
      </c>
      <c r="W145" s="2">
        <f t="shared" si="11"/>
        <v>2723664249.6591797</v>
      </c>
      <c r="X145" s="2">
        <f t="shared" si="11"/>
        <v>1046557972.0888672</v>
      </c>
      <c r="Y145" s="2">
        <f t="shared" si="11"/>
        <v>195062216.51367187</v>
      </c>
      <c r="Z145" s="2">
        <f t="shared" si="11"/>
        <v>30337252121.269783</v>
      </c>
    </row>
    <row r="147" spans="1:27" x14ac:dyDescent="0.2">
      <c r="A147" s="8" t="s">
        <v>70</v>
      </c>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7" x14ac:dyDescent="0.2">
      <c r="A148" s="8"/>
      <c r="B148" s="9" t="s">
        <v>27</v>
      </c>
      <c r="C148" s="9" t="s">
        <v>2</v>
      </c>
      <c r="D148" s="9" t="s">
        <v>28</v>
      </c>
      <c r="E148" s="9" t="s">
        <v>29</v>
      </c>
      <c r="F148" s="9" t="s">
        <v>30</v>
      </c>
      <c r="G148" s="9" t="s">
        <v>31</v>
      </c>
      <c r="H148" s="9" t="s">
        <v>32</v>
      </c>
      <c r="I148" s="9" t="s">
        <v>33</v>
      </c>
      <c r="J148" s="9" t="s">
        <v>34</v>
      </c>
      <c r="K148" s="9" t="s">
        <v>35</v>
      </c>
      <c r="L148" s="9" t="s">
        <v>36</v>
      </c>
      <c r="M148" s="9" t="s">
        <v>37</v>
      </c>
      <c r="N148" s="9" t="s">
        <v>38</v>
      </c>
      <c r="O148" s="9" t="s">
        <v>39</v>
      </c>
      <c r="P148" s="9" t="s">
        <v>40</v>
      </c>
      <c r="Q148" s="9" t="s">
        <v>41</v>
      </c>
      <c r="R148" s="9" t="s">
        <v>42</v>
      </c>
      <c r="S148" s="9" t="s">
        <v>43</v>
      </c>
      <c r="T148" s="9" t="s">
        <v>44</v>
      </c>
      <c r="U148" s="9" t="s">
        <v>45</v>
      </c>
      <c r="V148" s="9" t="s">
        <v>1</v>
      </c>
      <c r="W148" s="9" t="s">
        <v>0</v>
      </c>
      <c r="X148" s="9" t="s">
        <v>46</v>
      </c>
      <c r="Y148" s="9" t="s">
        <v>47</v>
      </c>
      <c r="Z148" s="9" t="s">
        <v>48</v>
      </c>
      <c r="AA148" s="1" t="s">
        <v>64</v>
      </c>
    </row>
    <row r="149" spans="1:27" x14ac:dyDescent="0.2">
      <c r="A149" s="8" t="s">
        <v>3</v>
      </c>
      <c r="B149" s="5" t="str">
        <f t="shared" ref="B149:AA149" si="12">+IF(B3=0,"",B30/(8.76*B3))</f>
        <v/>
      </c>
      <c r="C149" s="5">
        <f t="shared" si="12"/>
        <v>0.10481905191059843</v>
      </c>
      <c r="D149" s="5" t="str">
        <f t="shared" si="12"/>
        <v/>
      </c>
      <c r="E149" s="5" t="str">
        <f t="shared" si="12"/>
        <v/>
      </c>
      <c r="F149" s="5">
        <f t="shared" si="12"/>
        <v>0.37074062609033975</v>
      </c>
      <c r="G149" s="5" t="str">
        <f t="shared" si="12"/>
        <v/>
      </c>
      <c r="H149" s="5">
        <f t="shared" si="12"/>
        <v>6.4944156654272014E-2</v>
      </c>
      <c r="I149" s="5" t="str">
        <f t="shared" si="12"/>
        <v/>
      </c>
      <c r="J149" s="5" t="str">
        <f t="shared" si="12"/>
        <v/>
      </c>
      <c r="K149" s="5">
        <f t="shared" si="12"/>
        <v>2.0585252049695083E-2</v>
      </c>
      <c r="L149" s="5" t="str">
        <f t="shared" si="12"/>
        <v/>
      </c>
      <c r="M149" s="5" t="str">
        <f t="shared" si="12"/>
        <v/>
      </c>
      <c r="N149" s="5" t="str">
        <f t="shared" si="12"/>
        <v/>
      </c>
      <c r="O149" s="5" t="str">
        <f t="shared" si="12"/>
        <v/>
      </c>
      <c r="P149" s="5">
        <f t="shared" si="12"/>
        <v>0.49779940263416733</v>
      </c>
      <c r="Q149" s="5">
        <f t="shared" si="12"/>
        <v>0.49607960689735986</v>
      </c>
      <c r="R149" s="5">
        <f t="shared" si="12"/>
        <v>3.1487999159997115E-2</v>
      </c>
      <c r="S149" s="5">
        <f t="shared" si="12"/>
        <v>5.0277744155932669E-2</v>
      </c>
      <c r="T149" s="5" t="str">
        <f t="shared" si="12"/>
        <v/>
      </c>
      <c r="U149" s="5" t="str">
        <f t="shared" si="12"/>
        <v/>
      </c>
      <c r="V149" s="5">
        <f t="shared" si="12"/>
        <v>0.14076247360504718</v>
      </c>
      <c r="W149" s="5">
        <f t="shared" si="12"/>
        <v>0.85562682580968341</v>
      </c>
      <c r="X149" s="5">
        <f t="shared" si="12"/>
        <v>5.5756283954147285E-4</v>
      </c>
      <c r="Y149" s="5" t="str">
        <f t="shared" si="12"/>
        <v/>
      </c>
      <c r="Z149" s="5">
        <f t="shared" si="12"/>
        <v>0.31391095143969533</v>
      </c>
      <c r="AA149" s="5" t="str">
        <f t="shared" si="12"/>
        <v/>
      </c>
    </row>
    <row r="150" spans="1:27" x14ac:dyDescent="0.2">
      <c r="A150" s="8" t="s">
        <v>4</v>
      </c>
      <c r="B150" s="5">
        <f t="shared" ref="B150:AA150" si="13">+IF(B4=0,"",B31/(8.76*B4))</f>
        <v>0.40446223870432807</v>
      </c>
      <c r="C150" s="5">
        <f t="shared" si="13"/>
        <v>0.71530553229161986</v>
      </c>
      <c r="D150" s="5">
        <f t="shared" si="13"/>
        <v>0.2416619786910198</v>
      </c>
      <c r="E150" s="5">
        <f t="shared" si="13"/>
        <v>0.3999729679380431</v>
      </c>
      <c r="F150" s="5">
        <f t="shared" si="13"/>
        <v>0.62948591908048679</v>
      </c>
      <c r="G150" s="5">
        <f t="shared" si="13"/>
        <v>8.907047424578278E-2</v>
      </c>
      <c r="H150" s="5">
        <f t="shared" si="13"/>
        <v>0.10789941953876556</v>
      </c>
      <c r="I150" s="5">
        <f t="shared" si="13"/>
        <v>0.41782351086850666</v>
      </c>
      <c r="J150" s="5">
        <f t="shared" si="13"/>
        <v>0.10703258247552799</v>
      </c>
      <c r="K150" s="5">
        <f t="shared" si="13"/>
        <v>0.34784017250422361</v>
      </c>
      <c r="L150" s="5">
        <f t="shared" si="13"/>
        <v>0.28810310134534645</v>
      </c>
      <c r="M150" s="5">
        <f t="shared" si="13"/>
        <v>0.49848604849597</v>
      </c>
      <c r="N150" s="5">
        <f t="shared" si="13"/>
        <v>0.80286736393242275</v>
      </c>
      <c r="O150" s="5">
        <f t="shared" si="13"/>
        <v>0.7678286435802657</v>
      </c>
      <c r="P150" s="5">
        <f t="shared" si="13"/>
        <v>0.45693179216257535</v>
      </c>
      <c r="Q150" s="5">
        <f t="shared" si="13"/>
        <v>0.35365895688748433</v>
      </c>
      <c r="R150" s="5">
        <f t="shared" si="13"/>
        <v>0.44410751236253604</v>
      </c>
      <c r="S150" s="5">
        <f t="shared" si="13"/>
        <v>0.57049890638145384</v>
      </c>
      <c r="T150" s="5">
        <f t="shared" si="13"/>
        <v>0.28030806492522964</v>
      </c>
      <c r="U150" s="5">
        <f t="shared" si="13"/>
        <v>0.43363148019397968</v>
      </c>
      <c r="V150" s="5">
        <f t="shared" si="13"/>
        <v>0.34287959681642638</v>
      </c>
      <c r="W150" s="5">
        <f t="shared" si="13"/>
        <v>0.50926455661323156</v>
      </c>
      <c r="X150" s="5">
        <f t="shared" si="13"/>
        <v>2.0945943958476019E-2</v>
      </c>
      <c r="Y150" s="5">
        <f t="shared" si="13"/>
        <v>0.8093490229217466</v>
      </c>
      <c r="Z150" s="5">
        <f t="shared" si="13"/>
        <v>0.48059669701173324</v>
      </c>
      <c r="AA150" s="5" t="str">
        <f t="shared" si="13"/>
        <v/>
      </c>
    </row>
    <row r="151" spans="1:27" x14ac:dyDescent="0.2">
      <c r="A151" s="8" t="s">
        <v>5</v>
      </c>
      <c r="B151" s="5" t="str">
        <f t="shared" ref="B151:AA151" si="14">+IF(B5=0,"",B32/(8.76*B5))</f>
        <v/>
      </c>
      <c r="C151" s="5" t="str">
        <f t="shared" si="14"/>
        <v/>
      </c>
      <c r="D151" s="5" t="str">
        <f t="shared" si="14"/>
        <v/>
      </c>
      <c r="E151" s="5" t="str">
        <f t="shared" si="14"/>
        <v/>
      </c>
      <c r="F151" s="5" t="str">
        <f t="shared" si="14"/>
        <v/>
      </c>
      <c r="G151" s="5" t="str">
        <f t="shared" si="14"/>
        <v/>
      </c>
      <c r="H151" s="5" t="str">
        <f t="shared" si="14"/>
        <v/>
      </c>
      <c r="I151" s="5" t="str">
        <f t="shared" si="14"/>
        <v/>
      </c>
      <c r="J151" s="5" t="str">
        <f t="shared" si="14"/>
        <v/>
      </c>
      <c r="K151" s="5" t="str">
        <f t="shared" si="14"/>
        <v/>
      </c>
      <c r="L151" s="5" t="str">
        <f t="shared" si="14"/>
        <v/>
      </c>
      <c r="M151" s="5" t="str">
        <f t="shared" si="14"/>
        <v/>
      </c>
      <c r="N151" s="5" t="str">
        <f t="shared" si="14"/>
        <v/>
      </c>
      <c r="O151" s="5" t="str">
        <f t="shared" si="14"/>
        <v/>
      </c>
      <c r="P151" s="5" t="str">
        <f t="shared" si="14"/>
        <v/>
      </c>
      <c r="Q151" s="5" t="str">
        <f t="shared" si="14"/>
        <v/>
      </c>
      <c r="R151" s="5" t="str">
        <f t="shared" si="14"/>
        <v/>
      </c>
      <c r="S151" s="5" t="str">
        <f t="shared" si="14"/>
        <v/>
      </c>
      <c r="T151" s="5" t="str">
        <f t="shared" si="14"/>
        <v/>
      </c>
      <c r="U151" s="5" t="str">
        <f t="shared" si="14"/>
        <v/>
      </c>
      <c r="V151" s="5" t="str">
        <f t="shared" si="14"/>
        <v/>
      </c>
      <c r="W151" s="5" t="str">
        <f t="shared" si="14"/>
        <v/>
      </c>
      <c r="X151" s="5" t="str">
        <f t="shared" si="14"/>
        <v/>
      </c>
      <c r="Y151" s="5" t="str">
        <f t="shared" si="14"/>
        <v/>
      </c>
      <c r="Z151" s="5" t="str">
        <f t="shared" si="14"/>
        <v/>
      </c>
      <c r="AA151" s="5" t="str">
        <f t="shared" si="14"/>
        <v/>
      </c>
    </row>
    <row r="152" spans="1:27" x14ac:dyDescent="0.2">
      <c r="A152" s="8" t="s">
        <v>6</v>
      </c>
      <c r="B152" s="5">
        <f t="shared" ref="B152:AA152" si="15">+IF(B6=0,"",B33/(8.76*B6))</f>
        <v>4.236992646241426E-3</v>
      </c>
      <c r="C152" s="5">
        <f t="shared" si="15"/>
        <v>8.5599302555668291E-2</v>
      </c>
      <c r="D152" s="5">
        <f t="shared" si="15"/>
        <v>1.8174903250886259E-2</v>
      </c>
      <c r="E152" s="5">
        <f t="shared" si="15"/>
        <v>3.3892392879898058E-2</v>
      </c>
      <c r="F152" s="5">
        <f t="shared" si="15"/>
        <v>5.159983367812776E-2</v>
      </c>
      <c r="G152" s="5">
        <f t="shared" si="15"/>
        <v>9.7454781033851617E-3</v>
      </c>
      <c r="H152" s="5">
        <f t="shared" si="15"/>
        <v>2.1258903840711253E-2</v>
      </c>
      <c r="I152" s="5">
        <f t="shared" si="15"/>
        <v>4.2433556506849317E-2</v>
      </c>
      <c r="J152" s="5">
        <f t="shared" si="15"/>
        <v>7.5372900568733527E-3</v>
      </c>
      <c r="K152" s="5">
        <f t="shared" si="15"/>
        <v>0.31055820925007066</v>
      </c>
      <c r="L152" s="5">
        <f t="shared" si="15"/>
        <v>4.5733084807838657E-3</v>
      </c>
      <c r="M152" s="5">
        <f t="shared" si="15"/>
        <v>2.2824709739520787E-2</v>
      </c>
      <c r="N152" s="5">
        <f t="shared" si="15"/>
        <v>1.821378508595219E-2</v>
      </c>
      <c r="O152" s="5">
        <f t="shared" si="15"/>
        <v>5.0229400921008145E-2</v>
      </c>
      <c r="P152" s="5">
        <f t="shared" si="15"/>
        <v>1.8157679800906011E-2</v>
      </c>
      <c r="Q152" s="5">
        <f t="shared" si="15"/>
        <v>2.4845229847395976E-2</v>
      </c>
      <c r="R152" s="5">
        <f t="shared" si="15"/>
        <v>1.9905414523005968E-2</v>
      </c>
      <c r="S152" s="5" t="str">
        <f t="shared" si="15"/>
        <v/>
      </c>
      <c r="T152" s="5">
        <f t="shared" si="15"/>
        <v>8.4685408868196629E-3</v>
      </c>
      <c r="U152" s="5">
        <f t="shared" si="15"/>
        <v>1.6680899900154561E-2</v>
      </c>
      <c r="V152" s="5">
        <f t="shared" si="15"/>
        <v>3.1883875029317982E-3</v>
      </c>
      <c r="W152" s="5">
        <f t="shared" si="15"/>
        <v>5.7298103643774315E-2</v>
      </c>
      <c r="X152" s="5">
        <f t="shared" si="15"/>
        <v>3.3643532457045071E-3</v>
      </c>
      <c r="Y152" s="5">
        <f t="shared" si="15"/>
        <v>0.21944529751523631</v>
      </c>
      <c r="Z152" s="5">
        <f t="shared" si="15"/>
        <v>4.5514560787698832E-2</v>
      </c>
      <c r="AA152" s="5" t="str">
        <f t="shared" si="15"/>
        <v/>
      </c>
    </row>
    <row r="153" spans="1:27" x14ac:dyDescent="0.2">
      <c r="A153" s="8" t="s">
        <v>7</v>
      </c>
      <c r="B153" s="5">
        <f t="shared" ref="B153:AA153" si="16">+IF(B7=0,"",B34/(8.76*B7))</f>
        <v>0.78428261363292384</v>
      </c>
      <c r="C153" s="5">
        <f t="shared" si="16"/>
        <v>0.79138736992235381</v>
      </c>
      <c r="D153" s="5">
        <f t="shared" si="16"/>
        <v>0.78626623763891201</v>
      </c>
      <c r="E153" s="5">
        <f t="shared" si="16"/>
        <v>0.7453391771593797</v>
      </c>
      <c r="F153" s="5">
        <f t="shared" si="16"/>
        <v>0.78528980444407004</v>
      </c>
      <c r="G153" s="5">
        <f t="shared" si="16"/>
        <v>0.67192055237525417</v>
      </c>
      <c r="H153" s="5">
        <f t="shared" si="16"/>
        <v>0.71531751479768746</v>
      </c>
      <c r="I153" s="5">
        <f t="shared" si="16"/>
        <v>0.69761463031086202</v>
      </c>
      <c r="J153" s="5">
        <f t="shared" si="16"/>
        <v>0.79899715510880887</v>
      </c>
      <c r="K153" s="5" t="str">
        <f t="shared" si="16"/>
        <v/>
      </c>
      <c r="L153" s="5">
        <f t="shared" si="16"/>
        <v>0.7077219573944078</v>
      </c>
      <c r="M153" s="5" t="str">
        <f t="shared" si="16"/>
        <v/>
      </c>
      <c r="N153" s="5" t="str">
        <f t="shared" si="16"/>
        <v/>
      </c>
      <c r="O153" s="5" t="str">
        <f t="shared" si="16"/>
        <v/>
      </c>
      <c r="P153" s="5">
        <f t="shared" si="16"/>
        <v>0.49315750751735066</v>
      </c>
      <c r="Q153" s="5">
        <f t="shared" si="16"/>
        <v>0.75061298776433516</v>
      </c>
      <c r="R153" s="5">
        <f t="shared" si="16"/>
        <v>0.80021259070276363</v>
      </c>
      <c r="S153" s="5">
        <f t="shared" si="16"/>
        <v>0.81072078605850428</v>
      </c>
      <c r="T153" s="5">
        <f t="shared" si="16"/>
        <v>0.78809470275532556</v>
      </c>
      <c r="U153" s="5">
        <f t="shared" si="16"/>
        <v>0.80015765093824542</v>
      </c>
      <c r="V153" s="5">
        <f t="shared" si="16"/>
        <v>0.80224621236082694</v>
      </c>
      <c r="W153" s="5">
        <f t="shared" si="16"/>
        <v>0.73310433384352447</v>
      </c>
      <c r="X153" s="5" t="str">
        <f t="shared" si="16"/>
        <v/>
      </c>
      <c r="Y153" s="5">
        <f t="shared" si="16"/>
        <v>0.59291229583385208</v>
      </c>
      <c r="Z153" s="5">
        <f t="shared" si="16"/>
        <v>0.76568418635308011</v>
      </c>
      <c r="AA153" s="5" t="str">
        <f t="shared" si="16"/>
        <v/>
      </c>
    </row>
    <row r="154" spans="1:27" x14ac:dyDescent="0.2">
      <c r="A154" s="8" t="s">
        <v>8</v>
      </c>
      <c r="B154" s="5" t="str">
        <f t="shared" ref="B154:AA154" si="17">+IF(B8=0,"",B35/(8.76*B8))</f>
        <v/>
      </c>
      <c r="C154" s="5" t="str">
        <f t="shared" si="17"/>
        <v/>
      </c>
      <c r="D154" s="5" t="str">
        <f t="shared" si="17"/>
        <v/>
      </c>
      <c r="E154" s="5" t="str">
        <f t="shared" si="17"/>
        <v/>
      </c>
      <c r="F154" s="5" t="str">
        <f t="shared" si="17"/>
        <v/>
      </c>
      <c r="G154" s="5" t="str">
        <f t="shared" si="17"/>
        <v/>
      </c>
      <c r="H154" s="5" t="str">
        <f t="shared" si="17"/>
        <v/>
      </c>
      <c r="I154" s="5" t="str">
        <f t="shared" si="17"/>
        <v/>
      </c>
      <c r="J154" s="5" t="str">
        <f t="shared" si="17"/>
        <v/>
      </c>
      <c r="K154" s="5" t="str">
        <f t="shared" si="17"/>
        <v/>
      </c>
      <c r="L154" s="5" t="str">
        <f t="shared" si="17"/>
        <v/>
      </c>
      <c r="M154" s="5" t="str">
        <f t="shared" si="17"/>
        <v/>
      </c>
      <c r="N154" s="5" t="str">
        <f t="shared" si="17"/>
        <v/>
      </c>
      <c r="O154" s="5" t="str">
        <f t="shared" si="17"/>
        <v/>
      </c>
      <c r="P154" s="5">
        <f t="shared" si="17"/>
        <v>0.92000095129375947</v>
      </c>
      <c r="Q154" s="5" t="str">
        <f t="shared" si="17"/>
        <v/>
      </c>
      <c r="R154" s="5" t="str">
        <f t="shared" si="17"/>
        <v/>
      </c>
      <c r="S154" s="5" t="str">
        <f t="shared" si="17"/>
        <v/>
      </c>
      <c r="T154" s="5" t="str">
        <f t="shared" si="17"/>
        <v/>
      </c>
      <c r="U154" s="5" t="str">
        <f t="shared" si="17"/>
        <v/>
      </c>
      <c r="V154" s="5" t="str">
        <f t="shared" si="17"/>
        <v/>
      </c>
      <c r="W154" s="5" t="str">
        <f t="shared" si="17"/>
        <v/>
      </c>
      <c r="X154" s="5" t="str">
        <f t="shared" si="17"/>
        <v/>
      </c>
      <c r="Y154" s="5" t="str">
        <f t="shared" si="17"/>
        <v/>
      </c>
      <c r="Z154" s="5">
        <f t="shared" si="17"/>
        <v>0.92000095129375947</v>
      </c>
      <c r="AA154" s="5" t="str">
        <f t="shared" si="17"/>
        <v/>
      </c>
    </row>
    <row r="155" spans="1:27" x14ac:dyDescent="0.2">
      <c r="A155" s="8" t="s">
        <v>9</v>
      </c>
      <c r="B155" s="5">
        <f t="shared" ref="B155:AA155" si="18">+IF(B9=0,"",B36/(8.76*B9))</f>
        <v>0.31347702577313458</v>
      </c>
      <c r="C155" s="5">
        <f t="shared" si="18"/>
        <v>0.21402665208016236</v>
      </c>
      <c r="D155" s="5">
        <f t="shared" si="18"/>
        <v>0.47179555031592407</v>
      </c>
      <c r="E155" s="5">
        <f t="shared" si="18"/>
        <v>0.4718223819148139</v>
      </c>
      <c r="F155" s="5">
        <f t="shared" si="18"/>
        <v>9.513004787326472E-2</v>
      </c>
      <c r="G155" s="5">
        <f t="shared" si="18"/>
        <v>0.41075239381505768</v>
      </c>
      <c r="H155" s="5">
        <f t="shared" si="18"/>
        <v>9.5129063480294443E-2</v>
      </c>
      <c r="I155" s="5">
        <f t="shared" si="18"/>
        <v>0.74950705075582724</v>
      </c>
      <c r="J155" s="5">
        <f t="shared" si="18"/>
        <v>0.29440986837070482</v>
      </c>
      <c r="K155" s="5">
        <f t="shared" si="18"/>
        <v>0.31261413264204668</v>
      </c>
      <c r="L155" s="5">
        <f t="shared" si="18"/>
        <v>0.44587013564494965</v>
      </c>
      <c r="M155" s="5">
        <f t="shared" si="18"/>
        <v>0.63513788411712147</v>
      </c>
      <c r="N155" s="5">
        <f t="shared" si="18"/>
        <v>0.48626706606252529</v>
      </c>
      <c r="O155" s="5" t="str">
        <f t="shared" si="18"/>
        <v/>
      </c>
      <c r="P155" s="5">
        <f t="shared" si="18"/>
        <v>0.36239922521620038</v>
      </c>
      <c r="Q155" s="5">
        <f t="shared" si="18"/>
        <v>0.39074729569448091</v>
      </c>
      <c r="R155" s="5">
        <f t="shared" si="18"/>
        <v>0.41048440347077242</v>
      </c>
      <c r="S155" s="5">
        <f t="shared" si="18"/>
        <v>0.37515420939753896</v>
      </c>
      <c r="T155" s="5">
        <f t="shared" si="18"/>
        <v>0.49315069093336028</v>
      </c>
      <c r="U155" s="5">
        <f t="shared" si="18"/>
        <v>0.48413432374758525</v>
      </c>
      <c r="V155" s="5">
        <f t="shared" si="18"/>
        <v>0.44588633448710446</v>
      </c>
      <c r="W155" s="5">
        <f t="shared" si="18"/>
        <v>0.38853120958432608</v>
      </c>
      <c r="X155" s="5">
        <f t="shared" si="18"/>
        <v>0.55476220454094016</v>
      </c>
      <c r="Y155" s="5">
        <f t="shared" si="18"/>
        <v>0.72445702478630147</v>
      </c>
      <c r="Z155" s="5">
        <f t="shared" si="18"/>
        <v>0.50479563722073806</v>
      </c>
      <c r="AA155" s="5" t="str">
        <f t="shared" si="18"/>
        <v/>
      </c>
    </row>
    <row r="156" spans="1:27" x14ac:dyDescent="0.2">
      <c r="A156" s="8" t="s">
        <v>10</v>
      </c>
      <c r="B156" s="5">
        <f t="shared" ref="B156:AA156" si="19">+IF(B10=0,"",B37/(8.76*B10))</f>
        <v>0.90263097127981917</v>
      </c>
      <c r="C156" s="5">
        <f t="shared" si="19"/>
        <v>0.90262561305597833</v>
      </c>
      <c r="D156" s="5">
        <f t="shared" si="19"/>
        <v>0.89513359703196349</v>
      </c>
      <c r="E156" s="5">
        <f t="shared" si="19"/>
        <v>0.90262895976027402</v>
      </c>
      <c r="F156" s="5">
        <f t="shared" si="19"/>
        <v>0.90262783583950035</v>
      </c>
      <c r="G156" s="5">
        <f t="shared" si="19"/>
        <v>0.90348196807748238</v>
      </c>
      <c r="H156" s="5">
        <f t="shared" si="19"/>
        <v>0.88700482091750277</v>
      </c>
      <c r="I156" s="5">
        <f t="shared" si="19"/>
        <v>0.9026308194401329</v>
      </c>
      <c r="J156" s="5">
        <f t="shared" si="19"/>
        <v>0.90263345710165832</v>
      </c>
      <c r="K156" s="5">
        <f t="shared" si="19"/>
        <v>0.9023452931639202</v>
      </c>
      <c r="L156" s="5">
        <f t="shared" si="19"/>
        <v>0.90263076555365307</v>
      </c>
      <c r="M156" s="5">
        <f t="shared" si="19"/>
        <v>0.90199848878640421</v>
      </c>
      <c r="N156" s="5">
        <f t="shared" si="19"/>
        <v>0.90266153449858988</v>
      </c>
      <c r="O156" s="5">
        <f t="shared" si="19"/>
        <v>0.90262212408774345</v>
      </c>
      <c r="P156" s="5">
        <f t="shared" si="19"/>
        <v>0.90278131175905874</v>
      </c>
      <c r="Q156" s="5">
        <f t="shared" si="19"/>
        <v>0.90260598495534461</v>
      </c>
      <c r="R156" s="5">
        <f t="shared" si="19"/>
        <v>0.90314635736881888</v>
      </c>
      <c r="S156" s="5">
        <f t="shared" si="19"/>
        <v>0.9026284965753425</v>
      </c>
      <c r="T156" s="5">
        <f t="shared" si="19"/>
        <v>0.90262973268645363</v>
      </c>
      <c r="U156" s="5">
        <f t="shared" si="19"/>
        <v>0.90263345710165832</v>
      </c>
      <c r="V156" s="5">
        <f t="shared" si="19"/>
        <v>0.90296998029175191</v>
      </c>
      <c r="W156" s="5">
        <f t="shared" si="19"/>
        <v>0.90210810643215522</v>
      </c>
      <c r="X156" s="5">
        <f t="shared" si="19"/>
        <v>0.89548606303273226</v>
      </c>
      <c r="Y156" s="5" t="str">
        <f t="shared" si="19"/>
        <v/>
      </c>
      <c r="Z156" s="5">
        <f t="shared" si="19"/>
        <v>0.90210372534892891</v>
      </c>
      <c r="AA156" s="5" t="str">
        <f t="shared" si="19"/>
        <v/>
      </c>
    </row>
    <row r="157" spans="1:27" x14ac:dyDescent="0.2">
      <c r="A157" s="8" t="s">
        <v>11</v>
      </c>
      <c r="B157" s="5">
        <f t="shared" ref="B157:AA157" si="20">+IF(B11=0,"",B38/(8.76*B11))</f>
        <v>0.89194857091845892</v>
      </c>
      <c r="C157" s="5">
        <f t="shared" si="20"/>
        <v>0.89128624336644358</v>
      </c>
      <c r="D157" s="5" t="str">
        <f t="shared" si="20"/>
        <v/>
      </c>
      <c r="E157" s="5" t="str">
        <f t="shared" si="20"/>
        <v/>
      </c>
      <c r="F157" s="5">
        <f t="shared" si="20"/>
        <v>0.89194920091324204</v>
      </c>
      <c r="G157" s="5">
        <f t="shared" si="20"/>
        <v>0.89191552544766772</v>
      </c>
      <c r="H157" s="5">
        <f t="shared" si="20"/>
        <v>0.89194959748838987</v>
      </c>
      <c r="I157" s="5">
        <f t="shared" si="20"/>
        <v>0.89190253063944935</v>
      </c>
      <c r="J157" s="5">
        <f t="shared" si="20"/>
        <v>0.89199987042908147</v>
      </c>
      <c r="K157" s="5">
        <f t="shared" si="20"/>
        <v>0.89218367668836518</v>
      </c>
      <c r="L157" s="5" t="str">
        <f t="shared" si="20"/>
        <v/>
      </c>
      <c r="M157" s="5">
        <f t="shared" si="20"/>
        <v>0.89195537891760057</v>
      </c>
      <c r="N157" s="5">
        <f t="shared" si="20"/>
        <v>0.89188654246907773</v>
      </c>
      <c r="O157" s="5" t="str">
        <f t="shared" si="20"/>
        <v/>
      </c>
      <c r="P157" s="5">
        <f t="shared" si="20"/>
        <v>0.89294137742668067</v>
      </c>
      <c r="Q157" s="5">
        <f t="shared" si="20"/>
        <v>0.89194946755709881</v>
      </c>
      <c r="R157" s="5">
        <f t="shared" si="20"/>
        <v>0.89193333592276847</v>
      </c>
      <c r="S157" s="5">
        <f t="shared" si="20"/>
        <v>0.89075099165732619</v>
      </c>
      <c r="T157" s="5">
        <f t="shared" si="20"/>
        <v>0.8920192396685398</v>
      </c>
      <c r="U157" s="5" t="str">
        <f t="shared" si="20"/>
        <v/>
      </c>
      <c r="V157" s="5">
        <f t="shared" si="20"/>
        <v>0.89002203456672713</v>
      </c>
      <c r="W157" s="5">
        <f t="shared" si="20"/>
        <v>0.89096415736512768</v>
      </c>
      <c r="X157" s="5">
        <f t="shared" si="20"/>
        <v>0.89220469615709252</v>
      </c>
      <c r="Y157" s="5" t="str">
        <f t="shared" si="20"/>
        <v/>
      </c>
      <c r="Z157" s="5">
        <f t="shared" si="20"/>
        <v>0.89165369223526747</v>
      </c>
      <c r="AA157" s="5" t="str">
        <f t="shared" si="20"/>
        <v/>
      </c>
    </row>
    <row r="158" spans="1:27" x14ac:dyDescent="0.2">
      <c r="A158" s="8" t="s">
        <v>12</v>
      </c>
      <c r="B158" s="5">
        <f t="shared" ref="B158:AA158" si="21">+IF(B12=0,"",B39/(8.76*B12))</f>
        <v>5.2960213992725012E-2</v>
      </c>
      <c r="C158" s="5" t="str">
        <f t="shared" si="21"/>
        <v/>
      </c>
      <c r="D158" s="5" t="str">
        <f t="shared" si="21"/>
        <v/>
      </c>
      <c r="E158" s="5" t="str">
        <f t="shared" si="21"/>
        <v/>
      </c>
      <c r="F158" s="5">
        <f t="shared" si="21"/>
        <v>6.4236597284414401E-2</v>
      </c>
      <c r="G158" s="5">
        <f t="shared" si="21"/>
        <v>2.0591061384391863E-2</v>
      </c>
      <c r="H158" s="5" t="str">
        <f t="shared" si="21"/>
        <v/>
      </c>
      <c r="I158" s="5" t="str">
        <f t="shared" si="21"/>
        <v/>
      </c>
      <c r="J158" s="5" t="str">
        <f t="shared" si="21"/>
        <v/>
      </c>
      <c r="K158" s="5">
        <f t="shared" si="21"/>
        <v>7.5101785619103467E-2</v>
      </c>
      <c r="L158" s="5" t="str">
        <f t="shared" si="21"/>
        <v/>
      </c>
      <c r="M158" s="5">
        <f t="shared" si="21"/>
        <v>5.0247736262212031E-2</v>
      </c>
      <c r="N158" s="5" t="str">
        <f t="shared" si="21"/>
        <v/>
      </c>
      <c r="O158" s="5" t="str">
        <f t="shared" si="21"/>
        <v/>
      </c>
      <c r="P158" s="5">
        <f t="shared" si="21"/>
        <v>0.10086266082688786</v>
      </c>
      <c r="Q158" s="5">
        <f t="shared" si="21"/>
        <v>9.7594596389020113E-2</v>
      </c>
      <c r="R158" s="5">
        <f t="shared" si="21"/>
        <v>0.10247973172258765</v>
      </c>
      <c r="S158" s="5">
        <f t="shared" si="21"/>
        <v>7.4024393889976087E-2</v>
      </c>
      <c r="T158" s="5">
        <f t="shared" si="21"/>
        <v>6.3975751850102347E-2</v>
      </c>
      <c r="U158" s="5">
        <f t="shared" si="21"/>
        <v>6.9947095678029092E-2</v>
      </c>
      <c r="V158" s="5">
        <f t="shared" si="21"/>
        <v>7.5848624138417003E-2</v>
      </c>
      <c r="W158" s="5">
        <f t="shared" si="21"/>
        <v>7.5846118555778691E-2</v>
      </c>
      <c r="X158" s="5">
        <f t="shared" si="21"/>
        <v>2.30631662834067E-3</v>
      </c>
      <c r="Y158" s="5" t="str">
        <f t="shared" si="21"/>
        <v/>
      </c>
      <c r="Z158" s="5">
        <f t="shared" si="21"/>
        <v>7.8592689464186363E-2</v>
      </c>
      <c r="AA158" s="5" t="str">
        <f t="shared" si="21"/>
        <v/>
      </c>
    </row>
    <row r="159" spans="1:27" x14ac:dyDescent="0.2">
      <c r="A159" s="8" t="s">
        <v>13</v>
      </c>
      <c r="B159" s="5">
        <f t="shared" ref="B159:AA159" si="22">+IF(B13=0,"",B40/(8.76*B13))</f>
        <v>0.22045728931152192</v>
      </c>
      <c r="C159" s="5">
        <f t="shared" si="22"/>
        <v>0.22903995433789956</v>
      </c>
      <c r="D159" s="5" t="str">
        <f t="shared" si="22"/>
        <v/>
      </c>
      <c r="E159" s="5">
        <f t="shared" si="22"/>
        <v>0.18975008491351195</v>
      </c>
      <c r="F159" s="5" t="str">
        <f t="shared" si="22"/>
        <v/>
      </c>
      <c r="G159" s="5" t="str">
        <f t="shared" si="22"/>
        <v/>
      </c>
      <c r="H159" s="5" t="str">
        <f t="shared" si="22"/>
        <v/>
      </c>
      <c r="I159" s="5" t="str">
        <f t="shared" si="22"/>
        <v/>
      </c>
      <c r="J159" s="5" t="str">
        <f t="shared" si="22"/>
        <v/>
      </c>
      <c r="K159" s="5">
        <f t="shared" si="22"/>
        <v>0.19968755923965684</v>
      </c>
      <c r="L159" s="5" t="str">
        <f t="shared" si="22"/>
        <v/>
      </c>
      <c r="M159" s="5" t="str">
        <f t="shared" si="22"/>
        <v/>
      </c>
      <c r="N159" s="5" t="str">
        <f t="shared" si="22"/>
        <v/>
      </c>
      <c r="O159" s="5" t="str">
        <f t="shared" si="22"/>
        <v/>
      </c>
      <c r="P159" s="5">
        <f t="shared" si="22"/>
        <v>0.20048194716242662</v>
      </c>
      <c r="Q159" s="5">
        <f t="shared" si="22"/>
        <v>0.1996860906582586</v>
      </c>
      <c r="R159" s="5" t="str">
        <f t="shared" si="22"/>
        <v/>
      </c>
      <c r="S159" s="5" t="str">
        <f t="shared" si="22"/>
        <v/>
      </c>
      <c r="T159" s="5" t="str">
        <f t="shared" si="22"/>
        <v/>
      </c>
      <c r="U159" s="5" t="str">
        <f t="shared" si="22"/>
        <v/>
      </c>
      <c r="V159" s="5" t="str">
        <f t="shared" si="22"/>
        <v/>
      </c>
      <c r="W159" s="5">
        <f t="shared" si="22"/>
        <v>0.22020089283014302</v>
      </c>
      <c r="X159" s="5">
        <f t="shared" si="22"/>
        <v>0.18777588012013299</v>
      </c>
      <c r="Y159" s="5" t="str">
        <f t="shared" si="22"/>
        <v/>
      </c>
      <c r="Z159" s="5">
        <f t="shared" si="22"/>
        <v>0.19460845478143601</v>
      </c>
      <c r="AA159" s="5" t="str">
        <f t="shared" si="22"/>
        <v/>
      </c>
    </row>
    <row r="160" spans="1:27" x14ac:dyDescent="0.2">
      <c r="A160" s="8" t="s">
        <v>14</v>
      </c>
      <c r="B160" s="5">
        <f t="shared" ref="B160:AA160" si="23">+IF(B14=0,"",B41/(8.76*B14))</f>
        <v>5.369168772563976E-3</v>
      </c>
      <c r="C160" s="5">
        <f t="shared" si="23"/>
        <v>3.9275522112649772E-2</v>
      </c>
      <c r="D160" s="5">
        <f t="shared" si="23"/>
        <v>2.862852900932053E-2</v>
      </c>
      <c r="E160" s="5">
        <f t="shared" si="23"/>
        <v>3.6251476331600392E-3</v>
      </c>
      <c r="F160" s="5">
        <f t="shared" si="23"/>
        <v>1.2669518122654606E-2</v>
      </c>
      <c r="G160" s="5">
        <f t="shared" si="23"/>
        <v>2.8990586299744202E-3</v>
      </c>
      <c r="H160" s="5">
        <f t="shared" si="23"/>
        <v>1.1587456260739502E-2</v>
      </c>
      <c r="I160" s="5">
        <f t="shared" si="23"/>
        <v>5.3767443794772111E-3</v>
      </c>
      <c r="J160" s="5">
        <f t="shared" si="23"/>
        <v>1.5337061451296961E-2</v>
      </c>
      <c r="K160" s="5">
        <f t="shared" si="23"/>
        <v>1.1397227633203558E-2</v>
      </c>
      <c r="L160" s="5">
        <f t="shared" si="23"/>
        <v>2.3476370588509901E-3</v>
      </c>
      <c r="M160" s="5" t="str">
        <f t="shared" si="23"/>
        <v/>
      </c>
      <c r="N160" s="5" t="str">
        <f t="shared" si="23"/>
        <v/>
      </c>
      <c r="O160" s="5" t="str">
        <f t="shared" si="23"/>
        <v/>
      </c>
      <c r="P160" s="5">
        <f t="shared" si="23"/>
        <v>1.9339856377802646E-2</v>
      </c>
      <c r="Q160" s="5">
        <f t="shared" si="23"/>
        <v>1.4432804630392659E-2</v>
      </c>
      <c r="R160" s="5">
        <f t="shared" si="23"/>
        <v>2.74209948122963E-2</v>
      </c>
      <c r="S160" s="5">
        <f t="shared" si="23"/>
        <v>6.8395347584601057E-2</v>
      </c>
      <c r="T160" s="5">
        <f t="shared" si="23"/>
        <v>1.9010713656032505E-2</v>
      </c>
      <c r="U160" s="5">
        <f t="shared" si="23"/>
        <v>1.9634474852968806E-2</v>
      </c>
      <c r="V160" s="5">
        <f t="shared" si="23"/>
        <v>9.3607305936073068E-3</v>
      </c>
      <c r="W160" s="5">
        <f t="shared" si="23"/>
        <v>3.4309717164336014E-2</v>
      </c>
      <c r="X160" s="5" t="str">
        <f t="shared" si="23"/>
        <v/>
      </c>
      <c r="Y160" s="5">
        <f t="shared" si="23"/>
        <v>8.3732360699649122E-2</v>
      </c>
      <c r="Z160" s="5">
        <f t="shared" si="23"/>
        <v>2.8784693505709901E-2</v>
      </c>
      <c r="AA160" s="5" t="str">
        <f t="shared" si="23"/>
        <v/>
      </c>
    </row>
    <row r="161" spans="1:27" x14ac:dyDescent="0.2">
      <c r="A161" s="8" t="s">
        <v>15</v>
      </c>
      <c r="B161" s="5">
        <f t="shared" ref="B161:AA161" si="24">+IF(B15=0,"",B42/(8.76*B15))</f>
        <v>0</v>
      </c>
      <c r="C161" s="5">
        <f t="shared" si="24"/>
        <v>5.3941464164431211E-4</v>
      </c>
      <c r="D161" s="5">
        <f t="shared" si="24"/>
        <v>0</v>
      </c>
      <c r="E161" s="5">
        <f t="shared" si="24"/>
        <v>0</v>
      </c>
      <c r="F161" s="5">
        <f t="shared" si="24"/>
        <v>0</v>
      </c>
      <c r="G161" s="5">
        <f t="shared" si="24"/>
        <v>0</v>
      </c>
      <c r="H161" s="5">
        <f t="shared" si="24"/>
        <v>0</v>
      </c>
      <c r="I161" s="5">
        <f t="shared" si="24"/>
        <v>0</v>
      </c>
      <c r="J161" s="5">
        <f t="shared" si="24"/>
        <v>0</v>
      </c>
      <c r="K161" s="5">
        <f t="shared" si="24"/>
        <v>2.4226817881209983E-4</v>
      </c>
      <c r="L161" s="5">
        <f t="shared" si="24"/>
        <v>0</v>
      </c>
      <c r="M161" s="5" t="str">
        <f t="shared" si="24"/>
        <v/>
      </c>
      <c r="N161" s="5" t="str">
        <f t="shared" si="24"/>
        <v/>
      </c>
      <c r="O161" s="5">
        <f t="shared" si="24"/>
        <v>0</v>
      </c>
      <c r="P161" s="5">
        <f t="shared" si="24"/>
        <v>0</v>
      </c>
      <c r="Q161" s="5">
        <f t="shared" si="24"/>
        <v>0</v>
      </c>
      <c r="R161" s="5">
        <f t="shared" si="24"/>
        <v>3.1522644593477678E-4</v>
      </c>
      <c r="S161" s="5">
        <f t="shared" si="24"/>
        <v>1.2216821800725911E-3</v>
      </c>
      <c r="T161" s="5">
        <f t="shared" si="24"/>
        <v>0</v>
      </c>
      <c r="U161" s="5" t="str">
        <f t="shared" si="24"/>
        <v/>
      </c>
      <c r="V161" s="5" t="str">
        <f t="shared" si="24"/>
        <v/>
      </c>
      <c r="W161" s="5">
        <f t="shared" si="24"/>
        <v>1.2112565675092186E-2</v>
      </c>
      <c r="X161" s="5" t="str">
        <f t="shared" si="24"/>
        <v/>
      </c>
      <c r="Y161" s="5">
        <f t="shared" si="24"/>
        <v>1.4158835366186203E-4</v>
      </c>
      <c r="Z161" s="5">
        <f t="shared" si="24"/>
        <v>3.5853587059237309E-4</v>
      </c>
      <c r="AA161" s="5" t="str">
        <f t="shared" si="24"/>
        <v/>
      </c>
    </row>
    <row r="162" spans="1:27" x14ac:dyDescent="0.2">
      <c r="A162" s="8" t="s">
        <v>16</v>
      </c>
      <c r="B162" s="5" t="str">
        <f t="shared" ref="B162:AA162" si="25">+IF(B16=0,"",B43/(8.76*B16))</f>
        <v/>
      </c>
      <c r="C162" s="5" t="str">
        <f t="shared" si="25"/>
        <v/>
      </c>
      <c r="D162" s="5" t="str">
        <f t="shared" si="25"/>
        <v/>
      </c>
      <c r="E162" s="5" t="str">
        <f t="shared" si="25"/>
        <v/>
      </c>
      <c r="F162" s="5" t="str">
        <f t="shared" si="25"/>
        <v/>
      </c>
      <c r="G162" s="5" t="str">
        <f t="shared" si="25"/>
        <v/>
      </c>
      <c r="H162" s="5" t="str">
        <f t="shared" si="25"/>
        <v/>
      </c>
      <c r="I162" s="5" t="str">
        <f t="shared" si="25"/>
        <v/>
      </c>
      <c r="J162" s="5" t="str">
        <f t="shared" si="25"/>
        <v/>
      </c>
      <c r="K162" s="5" t="str">
        <f t="shared" si="25"/>
        <v/>
      </c>
      <c r="L162" s="5" t="str">
        <f t="shared" si="25"/>
        <v/>
      </c>
      <c r="M162" s="5" t="str">
        <f t="shared" si="25"/>
        <v/>
      </c>
      <c r="N162" s="5" t="str">
        <f t="shared" si="25"/>
        <v/>
      </c>
      <c r="O162" s="5">
        <f t="shared" si="25"/>
        <v>0.22903672231735162</v>
      </c>
      <c r="P162" s="5" t="str">
        <f t="shared" si="25"/>
        <v/>
      </c>
      <c r="Q162" s="5" t="str">
        <f t="shared" si="25"/>
        <v/>
      </c>
      <c r="R162" s="5" t="str">
        <f t="shared" si="25"/>
        <v/>
      </c>
      <c r="S162" s="5" t="str">
        <f t="shared" si="25"/>
        <v/>
      </c>
      <c r="T162" s="5" t="str">
        <f t="shared" si="25"/>
        <v/>
      </c>
      <c r="U162" s="5" t="str">
        <f t="shared" si="25"/>
        <v/>
      </c>
      <c r="V162" s="5" t="str">
        <f t="shared" si="25"/>
        <v/>
      </c>
      <c r="W162" s="5" t="str">
        <f t="shared" si="25"/>
        <v/>
      </c>
      <c r="X162" s="5" t="str">
        <f t="shared" si="25"/>
        <v/>
      </c>
      <c r="Y162" s="5" t="str">
        <f t="shared" si="25"/>
        <v/>
      </c>
      <c r="Z162" s="5">
        <f t="shared" si="25"/>
        <v>0.22903672231735162</v>
      </c>
      <c r="AA162" s="5" t="str">
        <f t="shared" si="25"/>
        <v/>
      </c>
    </row>
    <row r="163" spans="1:27" x14ac:dyDescent="0.2">
      <c r="A163" s="8" t="s">
        <v>17</v>
      </c>
      <c r="B163" s="5">
        <f t="shared" ref="B163:AA163" si="26">+IF(B17=0,"",B44/(8.76*B17))</f>
        <v>2.5227888375347781E-2</v>
      </c>
      <c r="C163" s="5">
        <f t="shared" si="26"/>
        <v>0.11245166855315673</v>
      </c>
      <c r="D163" s="5">
        <f t="shared" si="26"/>
        <v>6.6780821917808214E-4</v>
      </c>
      <c r="E163" s="5">
        <f t="shared" si="26"/>
        <v>0</v>
      </c>
      <c r="F163" s="5">
        <f t="shared" si="26"/>
        <v>1.7081710099363075E-3</v>
      </c>
      <c r="G163" s="5">
        <f t="shared" si="26"/>
        <v>5.7175289767620737E-4</v>
      </c>
      <c r="H163" s="5">
        <f t="shared" si="26"/>
        <v>1.5270026594125796E-3</v>
      </c>
      <c r="I163" s="5">
        <f t="shared" si="26"/>
        <v>1.3037871697241662E-3</v>
      </c>
      <c r="J163" s="5">
        <f t="shared" si="26"/>
        <v>1.8738316914527489E-3</v>
      </c>
      <c r="K163" s="5">
        <f t="shared" si="26"/>
        <v>1.5271895705386603E-3</v>
      </c>
      <c r="L163" s="5" t="str">
        <f t="shared" si="26"/>
        <v/>
      </c>
      <c r="M163" s="5" t="str">
        <f t="shared" si="26"/>
        <v/>
      </c>
      <c r="N163" s="5" t="str">
        <f t="shared" si="26"/>
        <v/>
      </c>
      <c r="O163" s="5">
        <f t="shared" si="26"/>
        <v>5.3906540485768616E-2</v>
      </c>
      <c r="P163" s="5">
        <f t="shared" si="26"/>
        <v>3.993443345329465E-2</v>
      </c>
      <c r="Q163" s="5">
        <f t="shared" si="26"/>
        <v>6.545206058588221E-2</v>
      </c>
      <c r="R163" s="5">
        <f t="shared" si="26"/>
        <v>6.4572283813616266E-2</v>
      </c>
      <c r="S163" s="5">
        <f t="shared" si="26"/>
        <v>1.976598173515982E-2</v>
      </c>
      <c r="T163" s="5">
        <f t="shared" si="26"/>
        <v>1.4085679519212028E-2</v>
      </c>
      <c r="U163" s="5">
        <f t="shared" si="26"/>
        <v>4.4799058312455287E-2</v>
      </c>
      <c r="V163" s="5" t="str">
        <f t="shared" si="26"/>
        <v/>
      </c>
      <c r="W163" s="5">
        <f t="shared" si="26"/>
        <v>7.5893426146515786E-3</v>
      </c>
      <c r="X163" s="5">
        <f t="shared" si="26"/>
        <v>0</v>
      </c>
      <c r="Y163" s="5">
        <f t="shared" si="26"/>
        <v>2.9195205479452054E-3</v>
      </c>
      <c r="Z163" s="5">
        <f t="shared" si="26"/>
        <v>4.5515945196403645E-2</v>
      </c>
      <c r="AA163" s="5" t="str">
        <f t="shared" si="26"/>
        <v/>
      </c>
    </row>
    <row r="164" spans="1:27" x14ac:dyDescent="0.2">
      <c r="A164" s="8" t="s">
        <v>18</v>
      </c>
      <c r="B164" s="5" t="str">
        <f t="shared" ref="B164:AA164" si="27">+IF(B18=0,"",B45/(8.76*B18))</f>
        <v/>
      </c>
      <c r="C164" s="5" t="str">
        <f t="shared" si="27"/>
        <v/>
      </c>
      <c r="D164" s="5" t="str">
        <f t="shared" si="27"/>
        <v/>
      </c>
      <c r="E164" s="5" t="str">
        <f t="shared" si="27"/>
        <v/>
      </c>
      <c r="F164" s="5" t="str">
        <f t="shared" si="27"/>
        <v/>
      </c>
      <c r="G164" s="5" t="str">
        <f t="shared" si="27"/>
        <v/>
      </c>
      <c r="H164" s="5">
        <f t="shared" si="27"/>
        <v>8.1043936219571573E-3</v>
      </c>
      <c r="I164" s="5">
        <f t="shared" si="27"/>
        <v>3.4732366720420889E-3</v>
      </c>
      <c r="J164" s="5" t="str">
        <f t="shared" si="27"/>
        <v/>
      </c>
      <c r="K164" s="5">
        <f t="shared" si="27"/>
        <v>8.4389136831103093E-2</v>
      </c>
      <c r="L164" s="5" t="str">
        <f t="shared" si="27"/>
        <v/>
      </c>
      <c r="M164" s="5" t="str">
        <f t="shared" si="27"/>
        <v/>
      </c>
      <c r="N164" s="5" t="str">
        <f t="shared" si="27"/>
        <v/>
      </c>
      <c r="O164" s="5" t="str">
        <f t="shared" si="27"/>
        <v/>
      </c>
      <c r="P164" s="5">
        <f t="shared" si="27"/>
        <v>0.58163237442922378</v>
      </c>
      <c r="Q164" s="5">
        <f t="shared" si="27"/>
        <v>0.85084914196421901</v>
      </c>
      <c r="R164" s="5">
        <f t="shared" si="27"/>
        <v>0.67223023117718139</v>
      </c>
      <c r="S164" s="5" t="str">
        <f t="shared" si="27"/>
        <v/>
      </c>
      <c r="T164" s="5" t="str">
        <f t="shared" si="27"/>
        <v/>
      </c>
      <c r="U164" s="5" t="str">
        <f t="shared" si="27"/>
        <v/>
      </c>
      <c r="V164" s="5">
        <f t="shared" si="27"/>
        <v>0</v>
      </c>
      <c r="W164" s="5">
        <f t="shared" si="27"/>
        <v>0.29855988954464241</v>
      </c>
      <c r="X164" s="5" t="str">
        <f t="shared" si="27"/>
        <v/>
      </c>
      <c r="Y164" s="5" t="str">
        <f t="shared" si="27"/>
        <v/>
      </c>
      <c r="Z164" s="5">
        <f t="shared" si="27"/>
        <v>0.24266870294307877</v>
      </c>
      <c r="AA164" s="5" t="str">
        <f t="shared" si="27"/>
        <v/>
      </c>
    </row>
    <row r="165" spans="1:27" x14ac:dyDescent="0.2">
      <c r="A165" s="8" t="s">
        <v>19</v>
      </c>
      <c r="B165" s="5">
        <f t="shared" ref="B165:AA165" si="28">+IF(B19=0,"",B46/(8.76*B19))</f>
        <v>0.33998979636334992</v>
      </c>
      <c r="C165" s="5" t="str">
        <f t="shared" si="28"/>
        <v/>
      </c>
      <c r="D165" s="5">
        <f t="shared" si="28"/>
        <v>0.39993499992917464</v>
      </c>
      <c r="E165" s="5">
        <f t="shared" si="28"/>
        <v>0.28999018165790069</v>
      </c>
      <c r="F165" s="5">
        <f t="shared" si="28"/>
        <v>0.27074903847706105</v>
      </c>
      <c r="G165" s="5">
        <f t="shared" si="28"/>
        <v>0.30992717437692568</v>
      </c>
      <c r="H165" s="5">
        <f t="shared" si="28"/>
        <v>0.37916584222433491</v>
      </c>
      <c r="I165" s="5">
        <f t="shared" si="28"/>
        <v>0.30551913009222653</v>
      </c>
      <c r="J165" s="5">
        <f t="shared" si="28"/>
        <v>0.39995496458016583</v>
      </c>
      <c r="K165" s="5">
        <f t="shared" si="28"/>
        <v>0.33495225102370618</v>
      </c>
      <c r="L165" s="5" t="str">
        <f t="shared" si="28"/>
        <v/>
      </c>
      <c r="M165" s="5">
        <f t="shared" si="28"/>
        <v>0.2965333157549806</v>
      </c>
      <c r="N165" s="5">
        <f t="shared" si="28"/>
        <v>0.27995314878234395</v>
      </c>
      <c r="O165" s="5" t="str">
        <f t="shared" si="28"/>
        <v/>
      </c>
      <c r="P165" s="5">
        <f t="shared" si="28"/>
        <v>0.21172572960095296</v>
      </c>
      <c r="Q165" s="5">
        <f t="shared" si="28"/>
        <v>0.27995859276739998</v>
      </c>
      <c r="R165" s="5">
        <f t="shared" si="28"/>
        <v>0.29043133144128341</v>
      </c>
      <c r="S165" s="5" t="str">
        <f t="shared" si="28"/>
        <v/>
      </c>
      <c r="T165" s="5">
        <f t="shared" si="28"/>
        <v>0.38995218515171343</v>
      </c>
      <c r="U165" s="5">
        <f t="shared" si="28"/>
        <v>0.38997618693783159</v>
      </c>
      <c r="V165" s="5">
        <f t="shared" si="28"/>
        <v>0.2899856502621343</v>
      </c>
      <c r="W165" s="5">
        <f t="shared" si="28"/>
        <v>0.29138010437051531</v>
      </c>
      <c r="X165" s="5">
        <f t="shared" si="28"/>
        <v>0.27080497396513648</v>
      </c>
      <c r="Y165" s="5">
        <f t="shared" si="28"/>
        <v>0.28995909646172557</v>
      </c>
      <c r="Z165" s="5">
        <f t="shared" si="28"/>
        <v>0.32061540207537775</v>
      </c>
      <c r="AA165" s="5" t="str">
        <f t="shared" si="28"/>
        <v/>
      </c>
    </row>
    <row r="166" spans="1:27" x14ac:dyDescent="0.2">
      <c r="A166" s="8" t="s">
        <v>20</v>
      </c>
      <c r="B166" s="5" t="str">
        <f t="shared" ref="B166:AA166" si="29">+IF(B20=0,"",B47/(8.76*B20))</f>
        <v/>
      </c>
      <c r="C166" s="5">
        <f t="shared" si="29"/>
        <v>0.82063562469054296</v>
      </c>
      <c r="D166" s="5" t="str">
        <f t="shared" si="29"/>
        <v/>
      </c>
      <c r="E166" s="5">
        <f t="shared" si="29"/>
        <v>0.82690921114033145</v>
      </c>
      <c r="F166" s="5" t="str">
        <f t="shared" si="29"/>
        <v/>
      </c>
      <c r="G166" s="5" t="str">
        <f t="shared" si="29"/>
        <v/>
      </c>
      <c r="H166" s="5" t="str">
        <f t="shared" si="29"/>
        <v/>
      </c>
      <c r="I166" s="5" t="str">
        <f t="shared" si="29"/>
        <v/>
      </c>
      <c r="J166" s="5" t="str">
        <f t="shared" si="29"/>
        <v/>
      </c>
      <c r="K166" s="5" t="str">
        <f t="shared" si="29"/>
        <v/>
      </c>
      <c r="L166" s="5" t="str">
        <f t="shared" si="29"/>
        <v/>
      </c>
      <c r="M166" s="5" t="str">
        <f t="shared" si="29"/>
        <v/>
      </c>
      <c r="N166" s="5" t="str">
        <f t="shared" si="29"/>
        <v/>
      </c>
      <c r="O166" s="5" t="str">
        <f t="shared" si="29"/>
        <v/>
      </c>
      <c r="P166" s="5" t="str">
        <f t="shared" si="29"/>
        <v/>
      </c>
      <c r="Q166" s="5" t="str">
        <f t="shared" si="29"/>
        <v/>
      </c>
      <c r="R166" s="5">
        <f t="shared" si="29"/>
        <v>0.81128552491519179</v>
      </c>
      <c r="S166" s="5" t="str">
        <f t="shared" si="29"/>
        <v/>
      </c>
      <c r="T166" s="5" t="str">
        <f t="shared" si="29"/>
        <v/>
      </c>
      <c r="U166" s="5" t="str">
        <f t="shared" si="29"/>
        <v/>
      </c>
      <c r="V166" s="5" t="str">
        <f t="shared" si="29"/>
        <v/>
      </c>
      <c r="W166" s="5" t="str">
        <f t="shared" si="29"/>
        <v/>
      </c>
      <c r="X166" s="5" t="str">
        <f t="shared" si="29"/>
        <v/>
      </c>
      <c r="Y166" s="5" t="str">
        <f t="shared" si="29"/>
        <v/>
      </c>
      <c r="Z166" s="5">
        <f t="shared" si="29"/>
        <v>0.82585654095318417</v>
      </c>
      <c r="AA166" s="5" t="str">
        <f t="shared" si="29"/>
        <v/>
      </c>
    </row>
    <row r="167" spans="1:27" x14ac:dyDescent="0.2">
      <c r="A167" s="8" t="s">
        <v>21</v>
      </c>
      <c r="B167" s="5">
        <f t="shared" ref="B167:AA167" si="30">+IF(B21=0,"",B48/(8.76*B21))</f>
        <v>3.2426920810762769E-6</v>
      </c>
      <c r="C167" s="5">
        <f t="shared" si="30"/>
        <v>9.3544361746569326E-4</v>
      </c>
      <c r="D167" s="5">
        <f t="shared" si="30"/>
        <v>0</v>
      </c>
      <c r="E167" s="5">
        <f t="shared" si="30"/>
        <v>6.8137064366833952E-6</v>
      </c>
      <c r="F167" s="5">
        <f t="shared" si="30"/>
        <v>4.3149560846366517E-5</v>
      </c>
      <c r="G167" s="5">
        <f t="shared" si="30"/>
        <v>0</v>
      </c>
      <c r="H167" s="5">
        <f t="shared" si="30"/>
        <v>0</v>
      </c>
      <c r="I167" s="5">
        <f t="shared" si="30"/>
        <v>0</v>
      </c>
      <c r="J167" s="5">
        <f t="shared" si="30"/>
        <v>0</v>
      </c>
      <c r="K167" s="5">
        <f t="shared" si="30"/>
        <v>1.2498539845266565E-4</v>
      </c>
      <c r="L167" s="5">
        <f t="shared" si="30"/>
        <v>0</v>
      </c>
      <c r="M167" s="5">
        <f t="shared" si="30"/>
        <v>7.2701209505977285E-5</v>
      </c>
      <c r="N167" s="5">
        <f t="shared" si="30"/>
        <v>1.3801303614675349E-4</v>
      </c>
      <c r="O167" s="5">
        <f t="shared" si="30"/>
        <v>1.5072205545313858E-4</v>
      </c>
      <c r="P167" s="5">
        <f t="shared" si="30"/>
        <v>8.6589097310562989E-5</v>
      </c>
      <c r="Q167" s="5">
        <f t="shared" si="30"/>
        <v>1.6168578196330293E-4</v>
      </c>
      <c r="R167" s="5">
        <f t="shared" si="30"/>
        <v>6.0183170760194568E-5</v>
      </c>
      <c r="S167" s="5">
        <f t="shared" si="30"/>
        <v>8.7136462815985399E-3</v>
      </c>
      <c r="T167" s="5">
        <f t="shared" si="30"/>
        <v>0</v>
      </c>
      <c r="U167" s="5">
        <f t="shared" si="30"/>
        <v>2.5243167054240742E-3</v>
      </c>
      <c r="V167" s="5">
        <f t="shared" si="30"/>
        <v>0</v>
      </c>
      <c r="W167" s="5">
        <f t="shared" si="30"/>
        <v>4.0905110245620657E-3</v>
      </c>
      <c r="X167" s="5">
        <f t="shared" si="30"/>
        <v>0</v>
      </c>
      <c r="Y167" s="5">
        <f t="shared" si="30"/>
        <v>1.4691601471575945E-4</v>
      </c>
      <c r="Z167" s="5">
        <f t="shared" si="30"/>
        <v>1.5141802977448986E-3</v>
      </c>
      <c r="AA167" s="5" t="str">
        <f t="shared" si="30"/>
        <v/>
      </c>
    </row>
    <row r="168" spans="1:27" x14ac:dyDescent="0.2">
      <c r="A168" s="8" t="s">
        <v>22</v>
      </c>
      <c r="B168" s="5" t="str">
        <f t="shared" ref="B168:AA168" si="31">+IF(B22=0,"",B49/(8.76*B22))</f>
        <v/>
      </c>
      <c r="C168" s="5" t="str">
        <f t="shared" si="31"/>
        <v/>
      </c>
      <c r="D168" s="5" t="str">
        <f t="shared" si="31"/>
        <v/>
      </c>
      <c r="E168" s="5" t="str">
        <f t="shared" si="31"/>
        <v/>
      </c>
      <c r="F168" s="5" t="str">
        <f t="shared" si="31"/>
        <v/>
      </c>
      <c r="G168" s="5" t="str">
        <f t="shared" si="31"/>
        <v/>
      </c>
      <c r="H168" s="5" t="str">
        <f t="shared" si="31"/>
        <v/>
      </c>
      <c r="I168" s="5" t="str">
        <f t="shared" si="31"/>
        <v/>
      </c>
      <c r="J168" s="5" t="str">
        <f t="shared" si="31"/>
        <v/>
      </c>
      <c r="K168" s="5" t="str">
        <f t="shared" si="31"/>
        <v/>
      </c>
      <c r="L168" s="5" t="str">
        <f t="shared" si="31"/>
        <v/>
      </c>
      <c r="M168" s="5" t="str">
        <f t="shared" si="31"/>
        <v/>
      </c>
      <c r="N168" s="5" t="str">
        <f t="shared" si="31"/>
        <v/>
      </c>
      <c r="O168" s="5" t="str">
        <f t="shared" si="31"/>
        <v/>
      </c>
      <c r="P168" s="5" t="str">
        <f t="shared" si="31"/>
        <v/>
      </c>
      <c r="Q168" s="5" t="str">
        <f t="shared" si="31"/>
        <v/>
      </c>
      <c r="R168" s="5" t="str">
        <f t="shared" si="31"/>
        <v/>
      </c>
      <c r="S168" s="5" t="str">
        <f t="shared" si="31"/>
        <v/>
      </c>
      <c r="T168" s="5" t="str">
        <f t="shared" si="31"/>
        <v/>
      </c>
      <c r="U168" s="5" t="str">
        <f t="shared" si="31"/>
        <v/>
      </c>
      <c r="V168" s="5" t="str">
        <f t="shared" si="31"/>
        <v/>
      </c>
      <c r="W168" s="5" t="str">
        <f t="shared" si="31"/>
        <v/>
      </c>
      <c r="X168" s="5" t="str">
        <f t="shared" si="31"/>
        <v/>
      </c>
      <c r="Y168" s="5" t="str">
        <f t="shared" si="31"/>
        <v/>
      </c>
      <c r="Z168" s="5" t="str">
        <f t="shared" si="31"/>
        <v/>
      </c>
      <c r="AA168" s="5" t="str">
        <f t="shared" si="31"/>
        <v/>
      </c>
    </row>
    <row r="169" spans="1:27" x14ac:dyDescent="0.2">
      <c r="A169" s="8" t="s">
        <v>23</v>
      </c>
      <c r="B169" s="5" t="str">
        <f t="shared" ref="B169:AA169" si="32">+IF(B23=0,"",B50/(8.76*B23))</f>
        <v/>
      </c>
      <c r="C169" s="5" t="str">
        <f t="shared" si="32"/>
        <v/>
      </c>
      <c r="D169" s="5" t="str">
        <f t="shared" si="32"/>
        <v/>
      </c>
      <c r="E169" s="5" t="str">
        <f t="shared" si="32"/>
        <v/>
      </c>
      <c r="F169" s="5" t="str">
        <f t="shared" si="32"/>
        <v/>
      </c>
      <c r="G169" s="5" t="str">
        <f t="shared" si="32"/>
        <v/>
      </c>
      <c r="H169" s="5" t="str">
        <f t="shared" si="32"/>
        <v/>
      </c>
      <c r="I169" s="5" t="str">
        <f t="shared" si="32"/>
        <v/>
      </c>
      <c r="J169" s="5" t="str">
        <f t="shared" si="32"/>
        <v/>
      </c>
      <c r="K169" s="5">
        <f t="shared" si="32"/>
        <v>0.45617679306677594</v>
      </c>
      <c r="L169" s="5" t="str">
        <f t="shared" si="32"/>
        <v/>
      </c>
      <c r="M169" s="5" t="str">
        <f t="shared" si="32"/>
        <v/>
      </c>
      <c r="N169" s="5" t="str">
        <f t="shared" si="32"/>
        <v/>
      </c>
      <c r="O169" s="5" t="str">
        <f t="shared" si="32"/>
        <v/>
      </c>
      <c r="P169" s="5">
        <f t="shared" si="32"/>
        <v>0.4139707727304775</v>
      </c>
      <c r="Q169" s="5" t="str">
        <f t="shared" si="32"/>
        <v/>
      </c>
      <c r="R169" s="5" t="str">
        <f t="shared" si="32"/>
        <v/>
      </c>
      <c r="S169" s="5" t="str">
        <f t="shared" si="32"/>
        <v/>
      </c>
      <c r="T169" s="5" t="str">
        <f t="shared" si="32"/>
        <v/>
      </c>
      <c r="U169" s="5" t="str">
        <f t="shared" si="32"/>
        <v/>
      </c>
      <c r="V169" s="5" t="str">
        <f t="shared" si="32"/>
        <v/>
      </c>
      <c r="W169" s="5">
        <f t="shared" si="32"/>
        <v>0</v>
      </c>
      <c r="X169" s="5" t="str">
        <f t="shared" si="32"/>
        <v/>
      </c>
      <c r="Y169" s="5" t="str">
        <f t="shared" si="32"/>
        <v/>
      </c>
      <c r="Z169" s="5">
        <f t="shared" si="32"/>
        <v>0.42628825473344389</v>
      </c>
      <c r="AA169" s="5" t="str">
        <f t="shared" si="32"/>
        <v/>
      </c>
    </row>
    <row r="170" spans="1:27" x14ac:dyDescent="0.2">
      <c r="A170" s="8" t="s">
        <v>24</v>
      </c>
      <c r="B170" s="5" t="str">
        <f t="shared" ref="B170:AA170" si="33">+IF(B24=0,"",B51/(8.76*B24))</f>
        <v/>
      </c>
      <c r="C170" s="5" t="str">
        <f t="shared" si="33"/>
        <v/>
      </c>
      <c r="D170" s="5" t="str">
        <f t="shared" si="33"/>
        <v/>
      </c>
      <c r="E170" s="5" t="str">
        <f t="shared" si="33"/>
        <v/>
      </c>
      <c r="F170" s="5" t="str">
        <f t="shared" si="33"/>
        <v/>
      </c>
      <c r="G170" s="5" t="str">
        <f t="shared" si="33"/>
        <v/>
      </c>
      <c r="H170" s="5" t="str">
        <f t="shared" si="33"/>
        <v/>
      </c>
      <c r="I170" s="5" t="str">
        <f t="shared" si="33"/>
        <v/>
      </c>
      <c r="J170" s="5" t="str">
        <f t="shared" si="33"/>
        <v/>
      </c>
      <c r="K170" s="5" t="str">
        <f t="shared" si="33"/>
        <v/>
      </c>
      <c r="L170" s="5" t="str">
        <f t="shared" si="33"/>
        <v/>
      </c>
      <c r="M170" s="5" t="str">
        <f t="shared" si="33"/>
        <v/>
      </c>
      <c r="N170" s="5" t="str">
        <f t="shared" si="33"/>
        <v/>
      </c>
      <c r="O170" s="5" t="str">
        <f t="shared" si="33"/>
        <v/>
      </c>
      <c r="P170" s="5" t="str">
        <f t="shared" si="33"/>
        <v/>
      </c>
      <c r="Q170" s="5" t="str">
        <f t="shared" si="33"/>
        <v/>
      </c>
      <c r="R170" s="5" t="str">
        <f t="shared" si="33"/>
        <v/>
      </c>
      <c r="S170" s="5" t="str">
        <f t="shared" si="33"/>
        <v/>
      </c>
      <c r="T170" s="5" t="str">
        <f t="shared" si="33"/>
        <v/>
      </c>
      <c r="U170" s="5" t="str">
        <f t="shared" si="33"/>
        <v/>
      </c>
      <c r="V170" s="5" t="str">
        <f t="shared" si="33"/>
        <v/>
      </c>
      <c r="W170" s="5" t="str">
        <f t="shared" si="33"/>
        <v/>
      </c>
      <c r="X170" s="5" t="str">
        <f t="shared" si="33"/>
        <v/>
      </c>
      <c r="Y170" s="5" t="str">
        <f t="shared" si="33"/>
        <v/>
      </c>
      <c r="Z170" s="5" t="str">
        <f t="shared" si="33"/>
        <v/>
      </c>
      <c r="AA170" s="5" t="str">
        <f t="shared" si="33"/>
        <v/>
      </c>
    </row>
    <row r="171" spans="1:27" x14ac:dyDescent="0.2">
      <c r="A171" s="8" t="s">
        <v>25</v>
      </c>
      <c r="B171" s="5" t="str">
        <f t="shared" ref="B171:AA171" si="34">+IF(B25=0,"",B52/(8.76*B25))</f>
        <v/>
      </c>
      <c r="C171" s="5" t="str">
        <f t="shared" si="34"/>
        <v/>
      </c>
      <c r="D171" s="5" t="str">
        <f t="shared" si="34"/>
        <v/>
      </c>
      <c r="E171" s="5" t="str">
        <f t="shared" si="34"/>
        <v/>
      </c>
      <c r="F171" s="5" t="str">
        <f t="shared" si="34"/>
        <v/>
      </c>
      <c r="G171" s="5" t="str">
        <f t="shared" si="34"/>
        <v/>
      </c>
      <c r="H171" s="5" t="str">
        <f t="shared" si="34"/>
        <v/>
      </c>
      <c r="I171" s="5" t="str">
        <f t="shared" si="34"/>
        <v/>
      </c>
      <c r="J171" s="5" t="str">
        <f t="shared" si="34"/>
        <v/>
      </c>
      <c r="K171" s="5" t="str">
        <f t="shared" si="34"/>
        <v/>
      </c>
      <c r="L171" s="5" t="str">
        <f t="shared" si="34"/>
        <v/>
      </c>
      <c r="M171" s="5" t="str">
        <f t="shared" si="34"/>
        <v/>
      </c>
      <c r="N171" s="5" t="str">
        <f t="shared" si="34"/>
        <v/>
      </c>
      <c r="O171" s="5" t="str">
        <f t="shared" si="34"/>
        <v/>
      </c>
      <c r="P171" s="5" t="str">
        <f t="shared" si="34"/>
        <v/>
      </c>
      <c r="Q171" s="5" t="str">
        <f t="shared" si="34"/>
        <v/>
      </c>
      <c r="R171" s="5" t="str">
        <f t="shared" si="34"/>
        <v/>
      </c>
      <c r="S171" s="5" t="str">
        <f t="shared" si="34"/>
        <v/>
      </c>
      <c r="T171" s="5" t="str">
        <f t="shared" si="34"/>
        <v/>
      </c>
      <c r="U171" s="5" t="str">
        <f t="shared" si="34"/>
        <v/>
      </c>
      <c r="V171" s="5" t="str">
        <f t="shared" si="34"/>
        <v/>
      </c>
      <c r="W171" s="5" t="str">
        <f t="shared" si="34"/>
        <v/>
      </c>
      <c r="X171" s="5" t="str">
        <f t="shared" si="34"/>
        <v/>
      </c>
      <c r="Y171" s="5" t="str">
        <f t="shared" si="34"/>
        <v/>
      </c>
      <c r="Z171" s="5" t="str">
        <f t="shared" si="34"/>
        <v/>
      </c>
      <c r="AA171" s="5" t="str">
        <f t="shared" si="34"/>
        <v/>
      </c>
    </row>
    <row r="172" spans="1:27" x14ac:dyDescent="0.2">
      <c r="A172" s="8" t="s">
        <v>50</v>
      </c>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7"/>
    </row>
    <row r="173" spans="1:27"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x14ac:dyDescent="0.2">
      <c r="A174" s="8" t="s">
        <v>65</v>
      </c>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x14ac:dyDescent="0.2">
      <c r="A175" s="8" t="s">
        <v>3</v>
      </c>
      <c r="B175" s="6" t="str">
        <f t="shared" ref="B175:AA175" si="35">+IF(B30=0,"",B68/B30)</f>
        <v/>
      </c>
      <c r="C175" s="6">
        <f t="shared" si="35"/>
        <v>74.656064258987243</v>
      </c>
      <c r="D175" s="6" t="str">
        <f t="shared" si="35"/>
        <v/>
      </c>
      <c r="E175" s="6" t="str">
        <f t="shared" si="35"/>
        <v/>
      </c>
      <c r="F175" s="6">
        <f t="shared" si="35"/>
        <v>63.240900110723445</v>
      </c>
      <c r="G175" s="6" t="str">
        <f t="shared" si="35"/>
        <v/>
      </c>
      <c r="H175" s="6">
        <f t="shared" si="35"/>
        <v>79.415088474866167</v>
      </c>
      <c r="I175" s="6" t="str">
        <f t="shared" si="35"/>
        <v/>
      </c>
      <c r="J175" s="6" t="str">
        <f t="shared" si="35"/>
        <v/>
      </c>
      <c r="K175" s="6">
        <f t="shared" si="35"/>
        <v>66.564011157541302</v>
      </c>
      <c r="L175" s="6" t="str">
        <f t="shared" si="35"/>
        <v/>
      </c>
      <c r="M175" s="6" t="str">
        <f t="shared" si="35"/>
        <v/>
      </c>
      <c r="N175" s="6" t="str">
        <f t="shared" si="35"/>
        <v/>
      </c>
      <c r="O175" s="6" t="str">
        <f t="shared" si="35"/>
        <v/>
      </c>
      <c r="P175" s="6">
        <f t="shared" si="35"/>
        <v>70.296086393838792</v>
      </c>
      <c r="Q175" s="6">
        <f t="shared" si="35"/>
        <v>70.005750673625471</v>
      </c>
      <c r="R175" s="6">
        <f t="shared" si="35"/>
        <v>69.517803509546567</v>
      </c>
      <c r="S175" s="6">
        <f t="shared" si="35"/>
        <v>78.628209809086925</v>
      </c>
      <c r="T175" s="6" t="str">
        <f t="shared" si="35"/>
        <v/>
      </c>
      <c r="U175" s="6" t="str">
        <f t="shared" si="35"/>
        <v/>
      </c>
      <c r="V175" s="6">
        <f t="shared" si="35"/>
        <v>65.506937255539953</v>
      </c>
      <c r="W175" s="6">
        <f t="shared" si="35"/>
        <v>71.114216366973039</v>
      </c>
      <c r="X175" s="6">
        <f t="shared" si="35"/>
        <v>88.155009909795083</v>
      </c>
      <c r="Y175" s="8" t="str">
        <f t="shared" si="35"/>
        <v/>
      </c>
      <c r="Z175" s="6">
        <f t="shared" si="35"/>
        <v>70.656833160616173</v>
      </c>
      <c r="AA175" s="8" t="str">
        <f t="shared" si="35"/>
        <v/>
      </c>
    </row>
    <row r="176" spans="1:27" x14ac:dyDescent="0.2">
      <c r="A176" s="8" t="s">
        <v>4</v>
      </c>
      <c r="B176" s="6">
        <f t="shared" ref="B176:AA176" si="36">+IF(B31=0,"",B69/B31)</f>
        <v>45.402304838106915</v>
      </c>
      <c r="C176" s="6">
        <f t="shared" si="36"/>
        <v>53.864305844314359</v>
      </c>
      <c r="D176" s="6">
        <f t="shared" si="36"/>
        <v>49.556795055448092</v>
      </c>
      <c r="E176" s="6">
        <f t="shared" si="36"/>
        <v>38.493782525454463</v>
      </c>
      <c r="F176" s="6">
        <f t="shared" si="36"/>
        <v>47.852052111502758</v>
      </c>
      <c r="G176" s="6">
        <f t="shared" si="36"/>
        <v>44.125209746327862</v>
      </c>
      <c r="H176" s="6">
        <f t="shared" si="36"/>
        <v>49.277611398167686</v>
      </c>
      <c r="I176" s="6">
        <f t="shared" si="36"/>
        <v>37.691588751533772</v>
      </c>
      <c r="J176" s="6">
        <f t="shared" si="36"/>
        <v>47.111949670358591</v>
      </c>
      <c r="K176" s="6">
        <f t="shared" si="36"/>
        <v>39.988819569515115</v>
      </c>
      <c r="L176" s="6">
        <f t="shared" si="36"/>
        <v>41.122896393949581</v>
      </c>
      <c r="M176" s="6">
        <f t="shared" si="36"/>
        <v>46.823716471401781</v>
      </c>
      <c r="N176" s="6">
        <f t="shared" si="36"/>
        <v>38.918017904255478</v>
      </c>
      <c r="O176" s="6">
        <f t="shared" si="36"/>
        <v>42.194356761377989</v>
      </c>
      <c r="P176" s="6">
        <f t="shared" si="36"/>
        <v>40.746417984813377</v>
      </c>
      <c r="Q176" s="6">
        <f t="shared" si="36"/>
        <v>44.87995443572931</v>
      </c>
      <c r="R176" s="6">
        <f t="shared" si="36"/>
        <v>41.56034231334089</v>
      </c>
      <c r="S176" s="6">
        <f t="shared" si="36"/>
        <v>45.025679157789398</v>
      </c>
      <c r="T176" s="6">
        <f t="shared" si="36"/>
        <v>43.14189650621222</v>
      </c>
      <c r="U176" s="6">
        <f t="shared" si="36"/>
        <v>46.861399319427967</v>
      </c>
      <c r="V176" s="6">
        <f t="shared" si="36"/>
        <v>41.918357918404588</v>
      </c>
      <c r="W176" s="6">
        <f t="shared" si="36"/>
        <v>45.760849468673058</v>
      </c>
      <c r="X176" s="6">
        <f t="shared" si="36"/>
        <v>42.273222662013666</v>
      </c>
      <c r="Y176" s="6">
        <f t="shared" si="36"/>
        <v>41.086744787953613</v>
      </c>
      <c r="Z176" s="6">
        <f t="shared" si="36"/>
        <v>45.769595099133632</v>
      </c>
      <c r="AA176" s="6" t="str">
        <f t="shared" si="36"/>
        <v/>
      </c>
    </row>
    <row r="177" spans="1:27" x14ac:dyDescent="0.2">
      <c r="A177" s="8" t="s">
        <v>5</v>
      </c>
      <c r="B177" s="6" t="str">
        <f t="shared" ref="B177:AA177" si="37">+IF(B32=0,"",B70/B32)</f>
        <v/>
      </c>
      <c r="C177" s="6" t="str">
        <f t="shared" si="37"/>
        <v/>
      </c>
      <c r="D177" s="6" t="str">
        <f t="shared" si="37"/>
        <v/>
      </c>
      <c r="E177" s="6" t="str">
        <f t="shared" si="37"/>
        <v/>
      </c>
      <c r="F177" s="6" t="str">
        <f t="shared" si="37"/>
        <v/>
      </c>
      <c r="G177" s="6" t="str">
        <f t="shared" si="37"/>
        <v/>
      </c>
      <c r="H177" s="6" t="str">
        <f t="shared" si="37"/>
        <v/>
      </c>
      <c r="I177" s="6" t="str">
        <f t="shared" si="37"/>
        <v/>
      </c>
      <c r="J177" s="6" t="str">
        <f t="shared" si="37"/>
        <v/>
      </c>
      <c r="K177" s="6" t="str">
        <f t="shared" si="37"/>
        <v/>
      </c>
      <c r="L177" s="6" t="str">
        <f t="shared" si="37"/>
        <v/>
      </c>
      <c r="M177" s="6" t="str">
        <f t="shared" si="37"/>
        <v/>
      </c>
      <c r="N177" s="6" t="str">
        <f t="shared" si="37"/>
        <v/>
      </c>
      <c r="O177" s="6" t="str">
        <f t="shared" si="37"/>
        <v/>
      </c>
      <c r="P177" s="6" t="str">
        <f t="shared" si="37"/>
        <v/>
      </c>
      <c r="Q177" s="6" t="str">
        <f t="shared" si="37"/>
        <v/>
      </c>
      <c r="R177" s="6" t="str">
        <f t="shared" si="37"/>
        <v/>
      </c>
      <c r="S177" s="6" t="str">
        <f t="shared" si="37"/>
        <v/>
      </c>
      <c r="T177" s="6" t="str">
        <f t="shared" si="37"/>
        <v/>
      </c>
      <c r="U177" s="6" t="str">
        <f t="shared" si="37"/>
        <v/>
      </c>
      <c r="V177" s="6" t="str">
        <f t="shared" si="37"/>
        <v/>
      </c>
      <c r="W177" s="6" t="str">
        <f t="shared" si="37"/>
        <v/>
      </c>
      <c r="X177" s="6" t="str">
        <f t="shared" si="37"/>
        <v/>
      </c>
      <c r="Y177" s="6" t="str">
        <f t="shared" si="37"/>
        <v/>
      </c>
      <c r="Z177" s="6" t="str">
        <f t="shared" si="37"/>
        <v/>
      </c>
      <c r="AA177" s="6" t="str">
        <f t="shared" si="37"/>
        <v/>
      </c>
    </row>
    <row r="178" spans="1:27" x14ac:dyDescent="0.2">
      <c r="A178" s="8" t="s">
        <v>6</v>
      </c>
      <c r="B178" s="6">
        <f t="shared" ref="B178:AA178" si="38">+IF(B33=0,"",B71/B33)</f>
        <v>67.866118048352291</v>
      </c>
      <c r="C178" s="6">
        <f t="shared" si="38"/>
        <v>71.683207329685828</v>
      </c>
      <c r="D178" s="6">
        <f t="shared" si="38"/>
        <v>57.092264767131148</v>
      </c>
      <c r="E178" s="6">
        <f t="shared" si="38"/>
        <v>54.321577348331999</v>
      </c>
      <c r="F178" s="6">
        <f t="shared" si="38"/>
        <v>54.610642146410704</v>
      </c>
      <c r="G178" s="6">
        <f t="shared" si="38"/>
        <v>55.977498855570126</v>
      </c>
      <c r="H178" s="6">
        <f t="shared" si="38"/>
        <v>58.711130786002826</v>
      </c>
      <c r="I178" s="6">
        <f t="shared" si="38"/>
        <v>53.826080650314552</v>
      </c>
      <c r="J178" s="6">
        <f t="shared" si="38"/>
        <v>67.544707889797877</v>
      </c>
      <c r="K178" s="6">
        <f t="shared" si="38"/>
        <v>39.646360181259702</v>
      </c>
      <c r="L178" s="6">
        <f t="shared" si="38"/>
        <v>59.572479058921296</v>
      </c>
      <c r="M178" s="6">
        <f t="shared" si="38"/>
        <v>55.950351863462089</v>
      </c>
      <c r="N178" s="6">
        <f t="shared" si="38"/>
        <v>58.618195737856396</v>
      </c>
      <c r="O178" s="6">
        <f t="shared" si="38"/>
        <v>52.647154130358132</v>
      </c>
      <c r="P178" s="6">
        <f t="shared" si="38"/>
        <v>60.699717534263861</v>
      </c>
      <c r="Q178" s="6">
        <f t="shared" si="38"/>
        <v>62.178364888622212</v>
      </c>
      <c r="R178" s="6">
        <f t="shared" si="38"/>
        <v>61.220505121410234</v>
      </c>
      <c r="S178" s="6" t="str">
        <f t="shared" si="38"/>
        <v/>
      </c>
      <c r="T178" s="6">
        <f t="shared" si="38"/>
        <v>64.472706942661276</v>
      </c>
      <c r="U178" s="6">
        <f t="shared" si="38"/>
        <v>68.790018266100347</v>
      </c>
      <c r="V178" s="6">
        <f t="shared" si="38"/>
        <v>63.350592303643964</v>
      </c>
      <c r="W178" s="6">
        <f t="shared" si="38"/>
        <v>73.31281161308705</v>
      </c>
      <c r="X178" s="6">
        <f t="shared" si="38"/>
        <v>58.604176937612905</v>
      </c>
      <c r="Y178" s="6">
        <f t="shared" si="38"/>
        <v>63.168785101331835</v>
      </c>
      <c r="Z178" s="6">
        <f t="shared" si="38"/>
        <v>57.891879688629864</v>
      </c>
      <c r="AA178" s="6" t="str">
        <f t="shared" si="38"/>
        <v/>
      </c>
    </row>
    <row r="179" spans="1:27" x14ac:dyDescent="0.2">
      <c r="A179" s="8" t="s">
        <v>7</v>
      </c>
      <c r="B179" s="6">
        <f t="shared" ref="B179:AA179" si="39">+IF(B34=0,"",B72/B34)</f>
        <v>22.866872764517435</v>
      </c>
      <c r="C179" s="6">
        <f t="shared" si="39"/>
        <v>32.227831739667991</v>
      </c>
      <c r="D179" s="6">
        <f t="shared" si="39"/>
        <v>12.914355143318275</v>
      </c>
      <c r="E179" s="6">
        <f t="shared" si="39"/>
        <v>22.2448036746767</v>
      </c>
      <c r="F179" s="6">
        <f t="shared" si="39"/>
        <v>25.244154619442309</v>
      </c>
      <c r="G179" s="6">
        <f t="shared" si="39"/>
        <v>21.042022264763904</v>
      </c>
      <c r="H179" s="6">
        <f t="shared" si="39"/>
        <v>17.53909007706952</v>
      </c>
      <c r="I179" s="6">
        <f t="shared" si="39"/>
        <v>24.816515036383905</v>
      </c>
      <c r="J179" s="6">
        <f t="shared" si="39"/>
        <v>13.940100366444305</v>
      </c>
      <c r="K179" s="6" t="str">
        <f t="shared" si="39"/>
        <v/>
      </c>
      <c r="L179" s="6">
        <f t="shared" si="39"/>
        <v>24.357773512906913</v>
      </c>
      <c r="M179" s="6" t="str">
        <f t="shared" si="39"/>
        <v/>
      </c>
      <c r="N179" s="6" t="str">
        <f t="shared" si="39"/>
        <v/>
      </c>
      <c r="O179" s="6" t="str">
        <f t="shared" si="39"/>
        <v/>
      </c>
      <c r="P179" s="6">
        <f t="shared" si="39"/>
        <v>31.408645961540035</v>
      </c>
      <c r="Q179" s="6">
        <f t="shared" si="39"/>
        <v>25.954253374655313</v>
      </c>
      <c r="R179" s="6">
        <f t="shared" si="39"/>
        <v>23.299228910686413</v>
      </c>
      <c r="S179" s="6">
        <f t="shared" si="39"/>
        <v>29.619486624171529</v>
      </c>
      <c r="T179" s="6">
        <f t="shared" si="39"/>
        <v>17.199166461615853</v>
      </c>
      <c r="U179" s="6">
        <f t="shared" si="39"/>
        <v>21.174171444024203</v>
      </c>
      <c r="V179" s="6">
        <f t="shared" si="39"/>
        <v>24.53540413014268</v>
      </c>
      <c r="W179" s="6">
        <f t="shared" si="39"/>
        <v>32.965846912686409</v>
      </c>
      <c r="X179" s="6" t="str">
        <f t="shared" si="39"/>
        <v/>
      </c>
      <c r="Y179" s="6">
        <f t="shared" si="39"/>
        <v>44.986957999056756</v>
      </c>
      <c r="Z179" s="6">
        <f t="shared" si="39"/>
        <v>23.814734238321492</v>
      </c>
      <c r="AA179" s="6" t="str">
        <f t="shared" si="39"/>
        <v/>
      </c>
    </row>
    <row r="180" spans="1:27" x14ac:dyDescent="0.2">
      <c r="A180" s="8" t="s">
        <v>8</v>
      </c>
      <c r="B180" s="6" t="str">
        <f t="shared" ref="B180:AA180" si="40">+IF(B35=0,"",B73/B35)</f>
        <v/>
      </c>
      <c r="C180" s="6" t="str">
        <f t="shared" si="40"/>
        <v/>
      </c>
      <c r="D180" s="6" t="str">
        <f t="shared" si="40"/>
        <v/>
      </c>
      <c r="E180" s="6" t="str">
        <f t="shared" si="40"/>
        <v/>
      </c>
      <c r="F180" s="6" t="str">
        <f t="shared" si="40"/>
        <v/>
      </c>
      <c r="G180" s="6" t="str">
        <f t="shared" si="40"/>
        <v/>
      </c>
      <c r="H180" s="6" t="str">
        <f t="shared" si="40"/>
        <v/>
      </c>
      <c r="I180" s="6" t="str">
        <f t="shared" si="40"/>
        <v/>
      </c>
      <c r="J180" s="6" t="str">
        <f t="shared" si="40"/>
        <v/>
      </c>
      <c r="K180" s="6" t="str">
        <f t="shared" si="40"/>
        <v/>
      </c>
      <c r="L180" s="6" t="str">
        <f t="shared" si="40"/>
        <v/>
      </c>
      <c r="M180" s="6" t="str">
        <f t="shared" si="40"/>
        <v/>
      </c>
      <c r="N180" s="6" t="str">
        <f t="shared" si="40"/>
        <v/>
      </c>
      <c r="O180" s="6" t="str">
        <f t="shared" si="40"/>
        <v/>
      </c>
      <c r="P180" s="6">
        <f t="shared" si="40"/>
        <v>0</v>
      </c>
      <c r="Q180" s="6" t="str">
        <f t="shared" si="40"/>
        <v/>
      </c>
      <c r="R180" s="6" t="str">
        <f t="shared" si="40"/>
        <v/>
      </c>
      <c r="S180" s="6" t="str">
        <f t="shared" si="40"/>
        <v/>
      </c>
      <c r="T180" s="6" t="str">
        <f t="shared" si="40"/>
        <v/>
      </c>
      <c r="U180" s="6" t="str">
        <f t="shared" si="40"/>
        <v/>
      </c>
      <c r="V180" s="6" t="str">
        <f t="shared" si="40"/>
        <v/>
      </c>
      <c r="W180" s="6" t="str">
        <f t="shared" si="40"/>
        <v/>
      </c>
      <c r="X180" s="6" t="str">
        <f t="shared" si="40"/>
        <v/>
      </c>
      <c r="Y180" s="6" t="str">
        <f t="shared" si="40"/>
        <v/>
      </c>
      <c r="Z180" s="6">
        <f t="shared" si="40"/>
        <v>0</v>
      </c>
      <c r="AA180" s="6" t="str">
        <f t="shared" si="40"/>
        <v/>
      </c>
    </row>
    <row r="181" spans="1:27" x14ac:dyDescent="0.2">
      <c r="A181" s="8" t="s">
        <v>9</v>
      </c>
      <c r="B181" s="6">
        <f t="shared" ref="B181:AA181" si="41">+IF(B36=0,"",B74/B36)</f>
        <v>0</v>
      </c>
      <c r="C181" s="6">
        <f t="shared" si="41"/>
        <v>0</v>
      </c>
      <c r="D181" s="6">
        <f t="shared" si="41"/>
        <v>0</v>
      </c>
      <c r="E181" s="6">
        <f t="shared" si="41"/>
        <v>0</v>
      </c>
      <c r="F181" s="6">
        <f t="shared" si="41"/>
        <v>0</v>
      </c>
      <c r="G181" s="6">
        <f t="shared" si="41"/>
        <v>0</v>
      </c>
      <c r="H181" s="6">
        <f t="shared" si="41"/>
        <v>0</v>
      </c>
      <c r="I181" s="6">
        <f t="shared" si="41"/>
        <v>0</v>
      </c>
      <c r="J181" s="6">
        <f t="shared" si="41"/>
        <v>0</v>
      </c>
      <c r="K181" s="6">
        <f t="shared" si="41"/>
        <v>0</v>
      </c>
      <c r="L181" s="6">
        <f t="shared" si="41"/>
        <v>0</v>
      </c>
      <c r="M181" s="6">
        <f t="shared" si="41"/>
        <v>0</v>
      </c>
      <c r="N181" s="6">
        <f t="shared" si="41"/>
        <v>0</v>
      </c>
      <c r="O181" s="6" t="str">
        <f t="shared" si="41"/>
        <v/>
      </c>
      <c r="P181" s="6">
        <f t="shared" si="41"/>
        <v>0</v>
      </c>
      <c r="Q181" s="6">
        <f t="shared" si="41"/>
        <v>0</v>
      </c>
      <c r="R181" s="6">
        <f t="shared" si="41"/>
        <v>0</v>
      </c>
      <c r="S181" s="6">
        <f t="shared" si="41"/>
        <v>0</v>
      </c>
      <c r="T181" s="6">
        <f t="shared" si="41"/>
        <v>0</v>
      </c>
      <c r="U181" s="6">
        <f t="shared" si="41"/>
        <v>0</v>
      </c>
      <c r="V181" s="6">
        <f t="shared" si="41"/>
        <v>0</v>
      </c>
      <c r="W181" s="6">
        <f t="shared" si="41"/>
        <v>0</v>
      </c>
      <c r="X181" s="6">
        <f t="shared" si="41"/>
        <v>0</v>
      </c>
      <c r="Y181" s="6">
        <f t="shared" si="41"/>
        <v>0</v>
      </c>
      <c r="Z181" s="6">
        <f t="shared" si="41"/>
        <v>0</v>
      </c>
      <c r="AA181" s="6" t="str">
        <f t="shared" si="41"/>
        <v/>
      </c>
    </row>
    <row r="182" spans="1:27" x14ac:dyDescent="0.2">
      <c r="A182" s="8" t="s">
        <v>10</v>
      </c>
      <c r="B182" s="6">
        <f t="shared" ref="B182:AA182" si="42">+IF(B37=0,"",B75/B37)</f>
        <v>13.647552229351508</v>
      </c>
      <c r="C182" s="6">
        <f t="shared" si="42"/>
        <v>13.647822331112032</v>
      </c>
      <c r="D182" s="6">
        <f t="shared" si="42"/>
        <v>13.649094580255834</v>
      </c>
      <c r="E182" s="6">
        <f t="shared" si="42"/>
        <v>13.64882000767118</v>
      </c>
      <c r="F182" s="6">
        <f t="shared" si="42"/>
        <v>13.64910213582626</v>
      </c>
      <c r="G182" s="6">
        <f t="shared" si="42"/>
        <v>13.648493152821684</v>
      </c>
      <c r="H182" s="6">
        <f t="shared" si="42"/>
        <v>13.647316507716971</v>
      </c>
      <c r="I182" s="6">
        <f t="shared" si="42"/>
        <v>13.648894720416072</v>
      </c>
      <c r="J182" s="6">
        <f t="shared" si="42"/>
        <v>13.64831618366256</v>
      </c>
      <c r="K182" s="6">
        <f t="shared" si="42"/>
        <v>13.648520809040569</v>
      </c>
      <c r="L182" s="6">
        <f t="shared" si="42"/>
        <v>13.64917922436296</v>
      </c>
      <c r="M182" s="6">
        <f t="shared" si="42"/>
        <v>13.647780133288895</v>
      </c>
      <c r="N182" s="6">
        <f t="shared" si="42"/>
        <v>13.647929163450833</v>
      </c>
      <c r="O182" s="6">
        <f t="shared" si="42"/>
        <v>13.648714423897491</v>
      </c>
      <c r="P182" s="6">
        <f t="shared" si="42"/>
        <v>13.64769138175247</v>
      </c>
      <c r="Q182" s="6">
        <f t="shared" si="42"/>
        <v>13.648438788531658</v>
      </c>
      <c r="R182" s="6">
        <f t="shared" si="42"/>
        <v>13.647919594851386</v>
      </c>
      <c r="S182" s="6">
        <f t="shared" si="42"/>
        <v>13.649113465691395</v>
      </c>
      <c r="T182" s="6">
        <f t="shared" si="42"/>
        <v>13.647278388864699</v>
      </c>
      <c r="U182" s="6">
        <f t="shared" si="42"/>
        <v>13.648193708312679</v>
      </c>
      <c r="V182" s="6">
        <f t="shared" si="42"/>
        <v>13.647609283092439</v>
      </c>
      <c r="W182" s="6">
        <f t="shared" si="42"/>
        <v>13.648463283136518</v>
      </c>
      <c r="X182" s="6">
        <f t="shared" si="42"/>
        <v>13.648650536440275</v>
      </c>
      <c r="Y182" s="6" t="str">
        <f t="shared" si="42"/>
        <v/>
      </c>
      <c r="Z182" s="6">
        <f t="shared" si="42"/>
        <v>13.64821929601743</v>
      </c>
      <c r="AA182" s="6" t="str">
        <f t="shared" si="42"/>
        <v/>
      </c>
    </row>
    <row r="183" spans="1:27" x14ac:dyDescent="0.2">
      <c r="A183" s="8" t="s">
        <v>11</v>
      </c>
      <c r="B183" s="6">
        <f t="shared" ref="B183:AA183" si="43">+IF(B38=0,"",B76/B38)</f>
        <v>9.7830358499462964</v>
      </c>
      <c r="C183" s="6">
        <f t="shared" si="43"/>
        <v>9.6584439279508132</v>
      </c>
      <c r="D183" s="6" t="str">
        <f t="shared" si="43"/>
        <v/>
      </c>
      <c r="E183" s="6" t="str">
        <f t="shared" si="43"/>
        <v/>
      </c>
      <c r="F183" s="6">
        <f t="shared" si="43"/>
        <v>10.535135741375266</v>
      </c>
      <c r="G183" s="6">
        <f t="shared" si="43"/>
        <v>9.1493233200656121</v>
      </c>
      <c r="H183" s="6">
        <f t="shared" si="43"/>
        <v>9.273855037859061</v>
      </c>
      <c r="I183" s="6">
        <f t="shared" si="43"/>
        <v>9.3796986332052956</v>
      </c>
      <c r="J183" s="6">
        <f t="shared" si="43"/>
        <v>9.5160004812966239</v>
      </c>
      <c r="K183" s="6">
        <f t="shared" si="43"/>
        <v>8.9909562365199438</v>
      </c>
      <c r="L183" s="6" t="str">
        <f t="shared" si="43"/>
        <v/>
      </c>
      <c r="M183" s="6">
        <f t="shared" si="43"/>
        <v>9.2580763452159811</v>
      </c>
      <c r="N183" s="6">
        <f t="shared" si="43"/>
        <v>9.097919159118355</v>
      </c>
      <c r="O183" s="6" t="str">
        <f t="shared" si="43"/>
        <v/>
      </c>
      <c r="P183" s="6">
        <f t="shared" si="43"/>
        <v>9.4226623248348638</v>
      </c>
      <c r="Q183" s="6">
        <f t="shared" si="43"/>
        <v>9.5471218153031199</v>
      </c>
      <c r="R183" s="6">
        <f t="shared" si="43"/>
        <v>9.3763710751918286</v>
      </c>
      <c r="S183" s="6">
        <f t="shared" si="43"/>
        <v>9.5806129576705654</v>
      </c>
      <c r="T183" s="6">
        <f t="shared" si="43"/>
        <v>9.1782745073835645</v>
      </c>
      <c r="U183" s="6" t="str">
        <f t="shared" si="43"/>
        <v/>
      </c>
      <c r="V183" s="6">
        <f t="shared" si="43"/>
        <v>10.146607068062426</v>
      </c>
      <c r="W183" s="6">
        <f t="shared" si="43"/>
        <v>9.8604962765871988</v>
      </c>
      <c r="X183" s="6">
        <f t="shared" si="43"/>
        <v>9.3454422893036444</v>
      </c>
      <c r="Y183" s="6" t="str">
        <f t="shared" si="43"/>
        <v/>
      </c>
      <c r="Z183" s="6">
        <f t="shared" si="43"/>
        <v>9.5519427452501127</v>
      </c>
      <c r="AA183" s="6" t="str">
        <f t="shared" si="43"/>
        <v/>
      </c>
    </row>
    <row r="184" spans="1:27" x14ac:dyDescent="0.2">
      <c r="A184" s="8" t="s">
        <v>12</v>
      </c>
      <c r="B184" s="6">
        <f t="shared" ref="B184:AA184" si="44">+IF(B39=0,"",B77/B39)</f>
        <v>0</v>
      </c>
      <c r="C184" s="6" t="str">
        <f t="shared" si="44"/>
        <v/>
      </c>
      <c r="D184" s="6" t="str">
        <f t="shared" si="44"/>
        <v/>
      </c>
      <c r="E184" s="6" t="str">
        <f t="shared" si="44"/>
        <v/>
      </c>
      <c r="F184" s="6">
        <f t="shared" si="44"/>
        <v>0</v>
      </c>
      <c r="G184" s="6">
        <f t="shared" si="44"/>
        <v>0</v>
      </c>
      <c r="H184" s="6" t="str">
        <f t="shared" si="44"/>
        <v/>
      </c>
      <c r="I184" s="6" t="str">
        <f t="shared" si="44"/>
        <v/>
      </c>
      <c r="J184" s="6" t="str">
        <f t="shared" si="44"/>
        <v/>
      </c>
      <c r="K184" s="6">
        <f t="shared" si="44"/>
        <v>0</v>
      </c>
      <c r="L184" s="6" t="str">
        <f t="shared" si="44"/>
        <v/>
      </c>
      <c r="M184" s="6">
        <f t="shared" si="44"/>
        <v>0</v>
      </c>
      <c r="N184" s="6" t="str">
        <f t="shared" si="44"/>
        <v/>
      </c>
      <c r="O184" s="6" t="str">
        <f t="shared" si="44"/>
        <v/>
      </c>
      <c r="P184" s="6">
        <f t="shared" si="44"/>
        <v>0</v>
      </c>
      <c r="Q184" s="6">
        <f t="shared" si="44"/>
        <v>0</v>
      </c>
      <c r="R184" s="6">
        <f t="shared" si="44"/>
        <v>0</v>
      </c>
      <c r="S184" s="6">
        <f t="shared" si="44"/>
        <v>0</v>
      </c>
      <c r="T184" s="6">
        <f t="shared" si="44"/>
        <v>0</v>
      </c>
      <c r="U184" s="6">
        <f t="shared" si="44"/>
        <v>0</v>
      </c>
      <c r="V184" s="6">
        <f t="shared" si="44"/>
        <v>0</v>
      </c>
      <c r="W184" s="6">
        <f t="shared" si="44"/>
        <v>0</v>
      </c>
      <c r="X184" s="6">
        <f t="shared" si="44"/>
        <v>0</v>
      </c>
      <c r="Y184" s="6" t="str">
        <f t="shared" si="44"/>
        <v/>
      </c>
      <c r="Z184" s="6">
        <f t="shared" si="44"/>
        <v>0</v>
      </c>
      <c r="AA184" s="6" t="str">
        <f t="shared" si="44"/>
        <v/>
      </c>
    </row>
    <row r="185" spans="1:27" x14ac:dyDescent="0.2">
      <c r="A185" s="8" t="s">
        <v>13</v>
      </c>
      <c r="B185" s="6">
        <f t="shared" ref="B185:AA185" si="45">+IF(B40=0,"",B78/B40)</f>
        <v>0</v>
      </c>
      <c r="C185" s="6">
        <f t="shared" si="45"/>
        <v>0</v>
      </c>
      <c r="D185" s="6" t="str">
        <f t="shared" si="45"/>
        <v/>
      </c>
      <c r="E185" s="6">
        <f t="shared" si="45"/>
        <v>0</v>
      </c>
      <c r="F185" s="6" t="str">
        <f t="shared" si="45"/>
        <v/>
      </c>
      <c r="G185" s="6" t="str">
        <f t="shared" si="45"/>
        <v/>
      </c>
      <c r="H185" s="6" t="str">
        <f t="shared" si="45"/>
        <v/>
      </c>
      <c r="I185" s="6" t="str">
        <f t="shared" si="45"/>
        <v/>
      </c>
      <c r="J185" s="6" t="str">
        <f t="shared" si="45"/>
        <v/>
      </c>
      <c r="K185" s="6">
        <f t="shared" si="45"/>
        <v>0</v>
      </c>
      <c r="L185" s="6" t="str">
        <f t="shared" si="45"/>
        <v/>
      </c>
      <c r="M185" s="6" t="str">
        <f t="shared" si="45"/>
        <v/>
      </c>
      <c r="N185" s="6" t="str">
        <f t="shared" si="45"/>
        <v/>
      </c>
      <c r="O185" s="6" t="str">
        <f t="shared" si="45"/>
        <v/>
      </c>
      <c r="P185" s="6">
        <f t="shared" si="45"/>
        <v>0</v>
      </c>
      <c r="Q185" s="6">
        <f t="shared" si="45"/>
        <v>0</v>
      </c>
      <c r="R185" s="6" t="str">
        <f t="shared" si="45"/>
        <v/>
      </c>
      <c r="S185" s="6" t="str">
        <f t="shared" si="45"/>
        <v/>
      </c>
      <c r="T185" s="6" t="str">
        <f t="shared" si="45"/>
        <v/>
      </c>
      <c r="U185" s="6" t="str">
        <f t="shared" si="45"/>
        <v/>
      </c>
      <c r="V185" s="6" t="str">
        <f t="shared" si="45"/>
        <v/>
      </c>
      <c r="W185" s="6">
        <f t="shared" si="45"/>
        <v>0</v>
      </c>
      <c r="X185" s="6">
        <f t="shared" si="45"/>
        <v>0</v>
      </c>
      <c r="Y185" s="6" t="str">
        <f t="shared" si="45"/>
        <v/>
      </c>
      <c r="Z185" s="6">
        <f t="shared" si="45"/>
        <v>0</v>
      </c>
      <c r="AA185" s="6" t="str">
        <f t="shared" si="45"/>
        <v/>
      </c>
    </row>
    <row r="186" spans="1:27" x14ac:dyDescent="0.2">
      <c r="A186" s="8" t="s">
        <v>14</v>
      </c>
      <c r="B186" s="6">
        <f t="shared" ref="B186:AA186" si="46">+IF(B41=0,"",B79/B41)</f>
        <v>70.048958615660041</v>
      </c>
      <c r="C186" s="6">
        <f t="shared" si="46"/>
        <v>81.391151643248193</v>
      </c>
      <c r="D186" s="6">
        <f t="shared" si="46"/>
        <v>57.955399931087328</v>
      </c>
      <c r="E186" s="6">
        <f t="shared" si="46"/>
        <v>63.98222783567801</v>
      </c>
      <c r="F186" s="6">
        <f t="shared" si="46"/>
        <v>65.561732440109139</v>
      </c>
      <c r="G186" s="6">
        <f t="shared" si="46"/>
        <v>65.926322949990251</v>
      </c>
      <c r="H186" s="6">
        <f t="shared" si="46"/>
        <v>64.843593296805224</v>
      </c>
      <c r="I186" s="6">
        <f t="shared" si="46"/>
        <v>63.58524545867958</v>
      </c>
      <c r="J186" s="6">
        <f t="shared" si="46"/>
        <v>62.089669658598993</v>
      </c>
      <c r="K186" s="6">
        <f t="shared" si="46"/>
        <v>53.002128682252405</v>
      </c>
      <c r="L186" s="6">
        <f t="shared" si="46"/>
        <v>67.183143369472731</v>
      </c>
      <c r="M186" s="6" t="str">
        <f t="shared" si="46"/>
        <v/>
      </c>
      <c r="N186" s="6" t="str">
        <f t="shared" si="46"/>
        <v/>
      </c>
      <c r="O186" s="6" t="str">
        <f t="shared" si="46"/>
        <v/>
      </c>
      <c r="P186" s="6">
        <f t="shared" si="46"/>
        <v>59.129380812444879</v>
      </c>
      <c r="Q186" s="6">
        <f t="shared" si="46"/>
        <v>65.034507534921914</v>
      </c>
      <c r="R186" s="6">
        <f t="shared" si="46"/>
        <v>60.152800090656307</v>
      </c>
      <c r="S186" s="6">
        <f t="shared" si="46"/>
        <v>69.987260360734254</v>
      </c>
      <c r="T186" s="6">
        <f t="shared" si="46"/>
        <v>60.432806325649182</v>
      </c>
      <c r="U186" s="6">
        <f t="shared" si="46"/>
        <v>65.396925295600582</v>
      </c>
      <c r="V186" s="6">
        <f t="shared" si="46"/>
        <v>75.327092946605148</v>
      </c>
      <c r="W186" s="6">
        <f t="shared" si="46"/>
        <v>74.09967762750037</v>
      </c>
      <c r="X186" s="6" t="str">
        <f t="shared" si="46"/>
        <v/>
      </c>
      <c r="Y186" s="6">
        <f t="shared" si="46"/>
        <v>78.804860157853639</v>
      </c>
      <c r="Z186" s="6">
        <f t="shared" si="46"/>
        <v>68.848855795355931</v>
      </c>
      <c r="AA186" s="6" t="str">
        <f t="shared" si="46"/>
        <v/>
      </c>
    </row>
    <row r="187" spans="1:27" x14ac:dyDescent="0.2">
      <c r="A187" s="8" t="s">
        <v>15</v>
      </c>
      <c r="B187" s="6" t="str">
        <f t="shared" ref="B187:AA187" si="47">+IF(B42=0,"",B80/B42)</f>
        <v/>
      </c>
      <c r="C187" s="6">
        <f t="shared" si="47"/>
        <v>348.93207056114511</v>
      </c>
      <c r="D187" s="6" t="str">
        <f t="shared" si="47"/>
        <v/>
      </c>
      <c r="E187" s="6" t="str">
        <f t="shared" si="47"/>
        <v/>
      </c>
      <c r="F187" s="6" t="str">
        <f t="shared" si="47"/>
        <v/>
      </c>
      <c r="G187" s="6" t="str">
        <f t="shared" si="47"/>
        <v/>
      </c>
      <c r="H187" s="6" t="str">
        <f t="shared" si="47"/>
        <v/>
      </c>
      <c r="I187" s="6" t="str">
        <f t="shared" si="47"/>
        <v/>
      </c>
      <c r="J187" s="6" t="str">
        <f t="shared" si="47"/>
        <v/>
      </c>
      <c r="K187" s="6">
        <f t="shared" si="47"/>
        <v>328.29770789544602</v>
      </c>
      <c r="L187" s="6" t="str">
        <f t="shared" si="47"/>
        <v/>
      </c>
      <c r="M187" s="6" t="str">
        <f t="shared" si="47"/>
        <v/>
      </c>
      <c r="N187" s="6" t="str">
        <f t="shared" si="47"/>
        <v/>
      </c>
      <c r="O187" s="6" t="str">
        <f t="shared" si="47"/>
        <v/>
      </c>
      <c r="P187" s="6" t="str">
        <f t="shared" si="47"/>
        <v/>
      </c>
      <c r="Q187" s="6" t="str">
        <f t="shared" si="47"/>
        <v/>
      </c>
      <c r="R187" s="6">
        <f t="shared" si="47"/>
        <v>481.88807077140848</v>
      </c>
      <c r="S187" s="6">
        <f t="shared" si="47"/>
        <v>331.19157688939572</v>
      </c>
      <c r="T187" s="6" t="str">
        <f t="shared" si="47"/>
        <v/>
      </c>
      <c r="U187" s="6" t="str">
        <f t="shared" si="47"/>
        <v/>
      </c>
      <c r="V187" s="6" t="str">
        <f t="shared" si="47"/>
        <v/>
      </c>
      <c r="W187" s="6">
        <f t="shared" si="47"/>
        <v>394.18312273909839</v>
      </c>
      <c r="X187" s="6" t="str">
        <f t="shared" si="47"/>
        <v/>
      </c>
      <c r="Y187" s="6">
        <f t="shared" si="47"/>
        <v>300.98529069857557</v>
      </c>
      <c r="Z187" s="6">
        <f t="shared" si="47"/>
        <v>380.11098965738978</v>
      </c>
      <c r="AA187" s="6" t="str">
        <f t="shared" si="47"/>
        <v/>
      </c>
    </row>
    <row r="188" spans="1:27" x14ac:dyDescent="0.2">
      <c r="A188" s="8" t="s">
        <v>16</v>
      </c>
      <c r="B188" s="6" t="str">
        <f t="shared" ref="B188:AA188" si="48">+IF(B43=0,"",B81/B43)</f>
        <v/>
      </c>
      <c r="C188" s="6" t="str">
        <f t="shared" si="48"/>
        <v/>
      </c>
      <c r="D188" s="6" t="str">
        <f t="shared" si="48"/>
        <v/>
      </c>
      <c r="E188" s="6" t="str">
        <f t="shared" si="48"/>
        <v/>
      </c>
      <c r="F188" s="6" t="str">
        <f t="shared" si="48"/>
        <v/>
      </c>
      <c r="G188" s="6" t="str">
        <f t="shared" si="48"/>
        <v/>
      </c>
      <c r="H188" s="6" t="str">
        <f t="shared" si="48"/>
        <v/>
      </c>
      <c r="I188" s="6" t="str">
        <f t="shared" si="48"/>
        <v/>
      </c>
      <c r="J188" s="6" t="str">
        <f t="shared" si="48"/>
        <v/>
      </c>
      <c r="K188" s="6" t="str">
        <f t="shared" si="48"/>
        <v/>
      </c>
      <c r="L188" s="6" t="str">
        <f t="shared" si="48"/>
        <v/>
      </c>
      <c r="M188" s="6" t="str">
        <f t="shared" si="48"/>
        <v/>
      </c>
      <c r="N188" s="6" t="str">
        <f t="shared" si="48"/>
        <v/>
      </c>
      <c r="O188" s="6">
        <f t="shared" si="48"/>
        <v>0</v>
      </c>
      <c r="P188" s="6" t="str">
        <f t="shared" si="48"/>
        <v/>
      </c>
      <c r="Q188" s="6" t="str">
        <f t="shared" si="48"/>
        <v/>
      </c>
      <c r="R188" s="6" t="str">
        <f t="shared" si="48"/>
        <v/>
      </c>
      <c r="S188" s="6" t="str">
        <f t="shared" si="48"/>
        <v/>
      </c>
      <c r="T188" s="6" t="str">
        <f t="shared" si="48"/>
        <v/>
      </c>
      <c r="U188" s="6" t="str">
        <f t="shared" si="48"/>
        <v/>
      </c>
      <c r="V188" s="6" t="str">
        <f t="shared" si="48"/>
        <v/>
      </c>
      <c r="W188" s="6" t="str">
        <f t="shared" si="48"/>
        <v/>
      </c>
      <c r="X188" s="6" t="str">
        <f t="shared" si="48"/>
        <v/>
      </c>
      <c r="Y188" s="6" t="str">
        <f t="shared" si="48"/>
        <v/>
      </c>
      <c r="Z188" s="6">
        <f t="shared" si="48"/>
        <v>0</v>
      </c>
      <c r="AA188" s="6" t="str">
        <f t="shared" si="48"/>
        <v/>
      </c>
    </row>
    <row r="189" spans="1:27" x14ac:dyDescent="0.2">
      <c r="A189" s="8" t="s">
        <v>17</v>
      </c>
      <c r="B189" s="6">
        <f t="shared" ref="B189:AA189" si="49">+IF(B44=0,"",B82/B44)</f>
        <v>64.537791567565563</v>
      </c>
      <c r="C189" s="6">
        <f t="shared" si="49"/>
        <v>75.396861203337593</v>
      </c>
      <c r="D189" s="6">
        <f t="shared" si="49"/>
        <v>83.515299145299153</v>
      </c>
      <c r="E189" s="6" t="str">
        <f t="shared" si="49"/>
        <v/>
      </c>
      <c r="F189" s="6">
        <f t="shared" si="49"/>
        <v>67.108544339069908</v>
      </c>
      <c r="G189" s="6">
        <f t="shared" si="49"/>
        <v>92.194711473462732</v>
      </c>
      <c r="H189" s="6">
        <f t="shared" si="49"/>
        <v>78.646248739674277</v>
      </c>
      <c r="I189" s="6">
        <f t="shared" si="49"/>
        <v>68.034599329249033</v>
      </c>
      <c r="J189" s="6">
        <f t="shared" si="49"/>
        <v>68.388424297023292</v>
      </c>
      <c r="K189" s="6">
        <f t="shared" si="49"/>
        <v>64.059472803745592</v>
      </c>
      <c r="L189" s="6" t="str">
        <f t="shared" si="49"/>
        <v/>
      </c>
      <c r="M189" s="6" t="str">
        <f t="shared" si="49"/>
        <v/>
      </c>
      <c r="N189" s="6" t="str">
        <f t="shared" si="49"/>
        <v/>
      </c>
      <c r="O189" s="6">
        <f t="shared" si="49"/>
        <v>53.628436309706792</v>
      </c>
      <c r="P189" s="6">
        <f t="shared" si="49"/>
        <v>65.057756125492887</v>
      </c>
      <c r="Q189" s="6">
        <f t="shared" si="49"/>
        <v>60.406086688449314</v>
      </c>
      <c r="R189" s="6">
        <f t="shared" si="49"/>
        <v>58.076778711994201</v>
      </c>
      <c r="S189" s="6">
        <f t="shared" si="49"/>
        <v>79.908023101357216</v>
      </c>
      <c r="T189" s="6">
        <f t="shared" si="49"/>
        <v>63.31889245525231</v>
      </c>
      <c r="U189" s="6">
        <f t="shared" si="49"/>
        <v>63.860508009112458</v>
      </c>
      <c r="V189" s="6" t="str">
        <f t="shared" si="49"/>
        <v/>
      </c>
      <c r="W189" s="6">
        <f t="shared" si="49"/>
        <v>94.313091370859624</v>
      </c>
      <c r="X189" s="6" t="str">
        <f t="shared" si="49"/>
        <v/>
      </c>
      <c r="Y189" s="6">
        <f t="shared" si="49"/>
        <v>76.639148953382545</v>
      </c>
      <c r="Z189" s="6">
        <f t="shared" si="49"/>
        <v>64.082002500762869</v>
      </c>
      <c r="AA189" s="6" t="str">
        <f t="shared" si="49"/>
        <v/>
      </c>
    </row>
    <row r="190" spans="1:27" x14ac:dyDescent="0.2">
      <c r="A190" s="8" t="s">
        <v>18</v>
      </c>
      <c r="B190" s="6" t="str">
        <f t="shared" ref="B190:AA190" si="50">+IF(B45=0,"",B83/B45)</f>
        <v/>
      </c>
      <c r="C190" s="6" t="str">
        <f t="shared" si="50"/>
        <v/>
      </c>
      <c r="D190" s="6" t="str">
        <f t="shared" si="50"/>
        <v/>
      </c>
      <c r="E190" s="6" t="str">
        <f t="shared" si="50"/>
        <v/>
      </c>
      <c r="F190" s="6" t="str">
        <f t="shared" si="50"/>
        <v/>
      </c>
      <c r="G190" s="6" t="str">
        <f t="shared" si="50"/>
        <v/>
      </c>
      <c r="H190" s="6">
        <f t="shared" si="50"/>
        <v>74.477127393930047</v>
      </c>
      <c r="I190" s="6">
        <f t="shared" si="50"/>
        <v>86.091391729745951</v>
      </c>
      <c r="J190" s="6" t="str">
        <f t="shared" si="50"/>
        <v/>
      </c>
      <c r="K190" s="6">
        <f t="shared" si="50"/>
        <v>80.580086699094082</v>
      </c>
      <c r="L190" s="6" t="str">
        <f t="shared" si="50"/>
        <v/>
      </c>
      <c r="M190" s="6" t="str">
        <f t="shared" si="50"/>
        <v/>
      </c>
      <c r="N190" s="6" t="str">
        <f t="shared" si="50"/>
        <v/>
      </c>
      <c r="O190" s="6" t="str">
        <f t="shared" si="50"/>
        <v/>
      </c>
      <c r="P190" s="6">
        <f t="shared" si="50"/>
        <v>82.05514332585372</v>
      </c>
      <c r="Q190" s="6">
        <f t="shared" si="50"/>
        <v>71.575358834685488</v>
      </c>
      <c r="R190" s="6">
        <f t="shared" si="50"/>
        <v>79.700345179816054</v>
      </c>
      <c r="S190" s="6" t="str">
        <f t="shared" si="50"/>
        <v/>
      </c>
      <c r="T190" s="6" t="str">
        <f t="shared" si="50"/>
        <v/>
      </c>
      <c r="U190" s="6" t="str">
        <f t="shared" si="50"/>
        <v/>
      </c>
      <c r="V190" s="6" t="str">
        <f t="shared" si="50"/>
        <v/>
      </c>
      <c r="W190" s="6">
        <f t="shared" si="50"/>
        <v>82.204413227337</v>
      </c>
      <c r="X190" s="6" t="str">
        <f t="shared" si="50"/>
        <v/>
      </c>
      <c r="Y190" s="6" t="str">
        <f t="shared" si="50"/>
        <v/>
      </c>
      <c r="Z190" s="6">
        <f t="shared" si="50"/>
        <v>79.959427100722237</v>
      </c>
      <c r="AA190" s="6" t="str">
        <f t="shared" si="50"/>
        <v/>
      </c>
    </row>
    <row r="191" spans="1:27" x14ac:dyDescent="0.2">
      <c r="A191" s="8" t="s">
        <v>19</v>
      </c>
      <c r="B191" s="6">
        <f t="shared" ref="B191:AA191" si="51">+IF(B46=0,"",B84/B46)</f>
        <v>0</v>
      </c>
      <c r="C191" s="6" t="str">
        <f t="shared" si="51"/>
        <v/>
      </c>
      <c r="D191" s="6">
        <f t="shared" si="51"/>
        <v>0</v>
      </c>
      <c r="E191" s="6">
        <f t="shared" si="51"/>
        <v>0</v>
      </c>
      <c r="F191" s="6">
        <f t="shared" si="51"/>
        <v>0</v>
      </c>
      <c r="G191" s="6">
        <f t="shared" si="51"/>
        <v>0</v>
      </c>
      <c r="H191" s="6">
        <f t="shared" si="51"/>
        <v>0</v>
      </c>
      <c r="I191" s="6">
        <f t="shared" si="51"/>
        <v>0</v>
      </c>
      <c r="J191" s="6">
        <f t="shared" si="51"/>
        <v>0</v>
      </c>
      <c r="K191" s="6">
        <f t="shared" si="51"/>
        <v>0</v>
      </c>
      <c r="L191" s="6" t="str">
        <f t="shared" si="51"/>
        <v/>
      </c>
      <c r="M191" s="6">
        <f t="shared" si="51"/>
        <v>0</v>
      </c>
      <c r="N191" s="6">
        <f t="shared" si="51"/>
        <v>0</v>
      </c>
      <c r="O191" s="6" t="str">
        <f t="shared" si="51"/>
        <v/>
      </c>
      <c r="P191" s="6">
        <f t="shared" si="51"/>
        <v>0</v>
      </c>
      <c r="Q191" s="6">
        <f t="shared" si="51"/>
        <v>0</v>
      </c>
      <c r="R191" s="6">
        <f t="shared" si="51"/>
        <v>0</v>
      </c>
      <c r="S191" s="6" t="str">
        <f t="shared" si="51"/>
        <v/>
      </c>
      <c r="T191" s="6">
        <f t="shared" si="51"/>
        <v>0</v>
      </c>
      <c r="U191" s="6">
        <f t="shared" si="51"/>
        <v>0</v>
      </c>
      <c r="V191" s="6">
        <f t="shared" si="51"/>
        <v>0</v>
      </c>
      <c r="W191" s="6">
        <f t="shared" si="51"/>
        <v>0</v>
      </c>
      <c r="X191" s="6">
        <f t="shared" si="51"/>
        <v>0</v>
      </c>
      <c r="Y191" s="6">
        <f t="shared" si="51"/>
        <v>0</v>
      </c>
      <c r="Z191" s="6">
        <f t="shared" si="51"/>
        <v>0</v>
      </c>
      <c r="AA191" s="6" t="str">
        <f t="shared" si="51"/>
        <v/>
      </c>
    </row>
    <row r="192" spans="1:27" x14ac:dyDescent="0.2">
      <c r="A192" s="8" t="s">
        <v>20</v>
      </c>
      <c r="B192" s="6" t="str">
        <f t="shared" ref="B192:AA192" si="52">+IF(B47=0,"",B85/B47)</f>
        <v/>
      </c>
      <c r="C192" s="6">
        <f t="shared" si="52"/>
        <v>33.246915054483843</v>
      </c>
      <c r="D192" s="6" t="str">
        <f t="shared" si="52"/>
        <v/>
      </c>
      <c r="E192" s="6">
        <f t="shared" si="52"/>
        <v>21.577926076976219</v>
      </c>
      <c r="F192" s="6" t="str">
        <f t="shared" si="52"/>
        <v/>
      </c>
      <c r="G192" s="6" t="str">
        <f t="shared" si="52"/>
        <v/>
      </c>
      <c r="H192" s="6" t="str">
        <f t="shared" si="52"/>
        <v/>
      </c>
      <c r="I192" s="6" t="str">
        <f t="shared" si="52"/>
        <v/>
      </c>
      <c r="J192" s="6" t="str">
        <f t="shared" si="52"/>
        <v/>
      </c>
      <c r="K192" s="6" t="str">
        <f t="shared" si="52"/>
        <v/>
      </c>
      <c r="L192" s="6" t="str">
        <f t="shared" si="52"/>
        <v/>
      </c>
      <c r="M192" s="6" t="str">
        <f t="shared" si="52"/>
        <v/>
      </c>
      <c r="N192" s="6" t="str">
        <f t="shared" si="52"/>
        <v/>
      </c>
      <c r="O192" s="6" t="str">
        <f t="shared" si="52"/>
        <v/>
      </c>
      <c r="P192" s="6" t="str">
        <f t="shared" si="52"/>
        <v/>
      </c>
      <c r="Q192" s="6" t="str">
        <f t="shared" si="52"/>
        <v/>
      </c>
      <c r="R192" s="6">
        <f t="shared" si="52"/>
        <v>17.431825807880418</v>
      </c>
      <c r="S192" s="6" t="str">
        <f t="shared" si="52"/>
        <v/>
      </c>
      <c r="T192" s="6" t="str">
        <f t="shared" si="52"/>
        <v/>
      </c>
      <c r="U192" s="6" t="str">
        <f t="shared" si="52"/>
        <v/>
      </c>
      <c r="V192" s="6" t="str">
        <f t="shared" si="52"/>
        <v/>
      </c>
      <c r="W192" s="6" t="str">
        <f t="shared" si="52"/>
        <v/>
      </c>
      <c r="X192" s="6" t="str">
        <f t="shared" si="52"/>
        <v/>
      </c>
      <c r="Y192" s="6" t="str">
        <f t="shared" si="52"/>
        <v/>
      </c>
      <c r="Z192" s="6">
        <f t="shared" si="52"/>
        <v>22.23738258096493</v>
      </c>
      <c r="AA192" s="6" t="str">
        <f t="shared" si="52"/>
        <v/>
      </c>
    </row>
    <row r="193" spans="1:27" x14ac:dyDescent="0.2">
      <c r="A193" s="8" t="s">
        <v>21</v>
      </c>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t="str">
        <f t="shared" ref="AA193" si="53">+IF(AA48=0,"",AA86/AA48)</f>
        <v/>
      </c>
    </row>
    <row r="194" spans="1:27" x14ac:dyDescent="0.2">
      <c r="A194" s="8" t="s">
        <v>22</v>
      </c>
      <c r="B194" s="6" t="str">
        <f t="shared" ref="B194:AA194" si="54">+IF(B49=0,"",B87/B49)</f>
        <v/>
      </c>
      <c r="C194" s="6" t="str">
        <f t="shared" si="54"/>
        <v/>
      </c>
      <c r="D194" s="6" t="str">
        <f t="shared" si="54"/>
        <v/>
      </c>
      <c r="E194" s="6" t="str">
        <f t="shared" si="54"/>
        <v/>
      </c>
      <c r="F194" s="6" t="str">
        <f t="shared" si="54"/>
        <v/>
      </c>
      <c r="G194" s="6" t="str">
        <f t="shared" si="54"/>
        <v/>
      </c>
      <c r="H194" s="6" t="str">
        <f t="shared" si="54"/>
        <v/>
      </c>
      <c r="I194" s="6" t="str">
        <f t="shared" si="54"/>
        <v/>
      </c>
      <c r="J194" s="6" t="str">
        <f t="shared" si="54"/>
        <v/>
      </c>
      <c r="K194" s="6" t="str">
        <f t="shared" si="54"/>
        <v/>
      </c>
      <c r="L194" s="6" t="str">
        <f t="shared" si="54"/>
        <v/>
      </c>
      <c r="M194" s="6" t="str">
        <f t="shared" si="54"/>
        <v/>
      </c>
      <c r="N194" s="6" t="str">
        <f t="shared" si="54"/>
        <v/>
      </c>
      <c r="O194" s="6" t="str">
        <f t="shared" si="54"/>
        <v/>
      </c>
      <c r="P194" s="6" t="str">
        <f t="shared" si="54"/>
        <v/>
      </c>
      <c r="Q194" s="6" t="str">
        <f t="shared" si="54"/>
        <v/>
      </c>
      <c r="R194" s="6" t="str">
        <f t="shared" si="54"/>
        <v/>
      </c>
      <c r="S194" s="6" t="str">
        <f t="shared" si="54"/>
        <v/>
      </c>
      <c r="T194" s="6" t="str">
        <f t="shared" si="54"/>
        <v/>
      </c>
      <c r="U194" s="6" t="str">
        <f t="shared" si="54"/>
        <v/>
      </c>
      <c r="V194" s="6" t="str">
        <f t="shared" si="54"/>
        <v/>
      </c>
      <c r="W194" s="6" t="str">
        <f t="shared" si="54"/>
        <v/>
      </c>
      <c r="X194" s="6" t="str">
        <f t="shared" si="54"/>
        <v/>
      </c>
      <c r="Y194" s="6" t="str">
        <f t="shared" si="54"/>
        <v/>
      </c>
      <c r="Z194" s="6" t="str">
        <f t="shared" si="54"/>
        <v/>
      </c>
      <c r="AA194" s="6" t="str">
        <f t="shared" si="54"/>
        <v/>
      </c>
    </row>
    <row r="195" spans="1:27" x14ac:dyDescent="0.2">
      <c r="A195" s="8" t="s">
        <v>23</v>
      </c>
      <c r="B195" s="6" t="str">
        <f t="shared" ref="B195:AA195" si="55">+IF(B50=0,"",B88/B50)</f>
        <v/>
      </c>
      <c r="C195" s="6" t="str">
        <f t="shared" si="55"/>
        <v/>
      </c>
      <c r="D195" s="6" t="str">
        <f t="shared" si="55"/>
        <v/>
      </c>
      <c r="E195" s="6" t="str">
        <f t="shared" si="55"/>
        <v/>
      </c>
      <c r="F195" s="6" t="str">
        <f t="shared" si="55"/>
        <v/>
      </c>
      <c r="G195" s="6" t="str">
        <f t="shared" si="55"/>
        <v/>
      </c>
      <c r="H195" s="6" t="str">
        <f t="shared" si="55"/>
        <v/>
      </c>
      <c r="I195" s="6" t="str">
        <f t="shared" si="55"/>
        <v/>
      </c>
      <c r="J195" s="6" t="str">
        <f t="shared" si="55"/>
        <v/>
      </c>
      <c r="K195" s="6">
        <f t="shared" si="55"/>
        <v>0</v>
      </c>
      <c r="L195" s="6" t="str">
        <f t="shared" si="55"/>
        <v/>
      </c>
      <c r="M195" s="6" t="str">
        <f t="shared" si="55"/>
        <v/>
      </c>
      <c r="N195" s="6" t="str">
        <f t="shared" si="55"/>
        <v/>
      </c>
      <c r="O195" s="6" t="str">
        <f t="shared" si="55"/>
        <v/>
      </c>
      <c r="P195" s="6">
        <f t="shared" si="55"/>
        <v>0</v>
      </c>
      <c r="Q195" s="6" t="str">
        <f t="shared" si="55"/>
        <v/>
      </c>
      <c r="R195" s="6" t="str">
        <f t="shared" si="55"/>
        <v/>
      </c>
      <c r="S195" s="6" t="str">
        <f t="shared" si="55"/>
        <v/>
      </c>
      <c r="T195" s="6" t="str">
        <f t="shared" si="55"/>
        <v/>
      </c>
      <c r="U195" s="6" t="str">
        <f t="shared" si="55"/>
        <v/>
      </c>
      <c r="V195" s="6" t="str">
        <f t="shared" si="55"/>
        <v/>
      </c>
      <c r="W195" s="6" t="str">
        <f t="shared" si="55"/>
        <v/>
      </c>
      <c r="X195" s="6" t="str">
        <f t="shared" si="55"/>
        <v/>
      </c>
      <c r="Y195" s="6" t="str">
        <f t="shared" si="55"/>
        <v/>
      </c>
      <c r="Z195" s="6">
        <f t="shared" si="55"/>
        <v>0</v>
      </c>
      <c r="AA195" s="6" t="str">
        <f t="shared" si="55"/>
        <v/>
      </c>
    </row>
    <row r="196" spans="1:27" x14ac:dyDescent="0.2">
      <c r="A196" s="8" t="s">
        <v>24</v>
      </c>
      <c r="B196" s="6" t="str">
        <f t="shared" ref="B196:AA196" si="56">+IF(B51=0,"",B89/B51)</f>
        <v/>
      </c>
      <c r="C196" s="6" t="str">
        <f t="shared" si="56"/>
        <v/>
      </c>
      <c r="D196" s="6" t="str">
        <f t="shared" si="56"/>
        <v/>
      </c>
      <c r="E196" s="6" t="str">
        <f t="shared" si="56"/>
        <v/>
      </c>
      <c r="F196" s="6" t="str">
        <f t="shared" si="56"/>
        <v/>
      </c>
      <c r="G196" s="6" t="str">
        <f t="shared" si="56"/>
        <v/>
      </c>
      <c r="H196" s="6" t="str">
        <f t="shared" si="56"/>
        <v/>
      </c>
      <c r="I196" s="6" t="str">
        <f t="shared" si="56"/>
        <v/>
      </c>
      <c r="J196" s="6" t="str">
        <f t="shared" si="56"/>
        <v/>
      </c>
      <c r="K196" s="6" t="str">
        <f t="shared" si="56"/>
        <v/>
      </c>
      <c r="L196" s="6" t="str">
        <f t="shared" si="56"/>
        <v/>
      </c>
      <c r="M196" s="6" t="str">
        <f t="shared" si="56"/>
        <v/>
      </c>
      <c r="N196" s="6" t="str">
        <f t="shared" si="56"/>
        <v/>
      </c>
      <c r="O196" s="6" t="str">
        <f t="shared" si="56"/>
        <v/>
      </c>
      <c r="P196" s="6" t="str">
        <f t="shared" si="56"/>
        <v/>
      </c>
      <c r="Q196" s="6" t="str">
        <f t="shared" si="56"/>
        <v/>
      </c>
      <c r="R196" s="6" t="str">
        <f t="shared" si="56"/>
        <v/>
      </c>
      <c r="S196" s="6" t="str">
        <f t="shared" si="56"/>
        <v/>
      </c>
      <c r="T196" s="6" t="str">
        <f t="shared" si="56"/>
        <v/>
      </c>
      <c r="U196" s="6" t="str">
        <f t="shared" si="56"/>
        <v/>
      </c>
      <c r="V196" s="6" t="str">
        <f t="shared" si="56"/>
        <v/>
      </c>
      <c r="W196" s="6" t="str">
        <f t="shared" si="56"/>
        <v/>
      </c>
      <c r="X196" s="6" t="str">
        <f t="shared" si="56"/>
        <v/>
      </c>
      <c r="Y196" s="6" t="str">
        <f t="shared" si="56"/>
        <v/>
      </c>
      <c r="Z196" s="6" t="str">
        <f t="shared" si="56"/>
        <v/>
      </c>
      <c r="AA196" s="6" t="str">
        <f t="shared" si="56"/>
        <v/>
      </c>
    </row>
    <row r="197" spans="1:27" x14ac:dyDescent="0.2">
      <c r="A197" s="8" t="s">
        <v>25</v>
      </c>
      <c r="B197" s="6" t="str">
        <f t="shared" ref="B197:AA197" si="57">+IF(B52=0,"",B90/B52)</f>
        <v/>
      </c>
      <c r="C197" s="6" t="str">
        <f t="shared" si="57"/>
        <v/>
      </c>
      <c r="D197" s="6" t="str">
        <f t="shared" si="57"/>
        <v/>
      </c>
      <c r="E197" s="6" t="str">
        <f t="shared" si="57"/>
        <v/>
      </c>
      <c r="F197" s="6" t="str">
        <f t="shared" si="57"/>
        <v/>
      </c>
      <c r="G197" s="6" t="str">
        <f t="shared" si="57"/>
        <v/>
      </c>
      <c r="H197" s="6" t="str">
        <f t="shared" si="57"/>
        <v/>
      </c>
      <c r="I197" s="6" t="str">
        <f t="shared" si="57"/>
        <v/>
      </c>
      <c r="J197" s="6" t="str">
        <f t="shared" si="57"/>
        <v/>
      </c>
      <c r="K197" s="6" t="str">
        <f t="shared" si="57"/>
        <v/>
      </c>
      <c r="L197" s="6" t="str">
        <f t="shared" si="57"/>
        <v/>
      </c>
      <c r="M197" s="6" t="str">
        <f t="shared" si="57"/>
        <v/>
      </c>
      <c r="N197" s="6" t="str">
        <f t="shared" si="57"/>
        <v/>
      </c>
      <c r="O197" s="6" t="str">
        <f t="shared" si="57"/>
        <v/>
      </c>
      <c r="P197" s="6" t="str">
        <f t="shared" si="57"/>
        <v/>
      </c>
      <c r="Q197" s="6" t="str">
        <f t="shared" si="57"/>
        <v/>
      </c>
      <c r="R197" s="6" t="str">
        <f t="shared" si="57"/>
        <v/>
      </c>
      <c r="S197" s="6" t="str">
        <f t="shared" si="57"/>
        <v/>
      </c>
      <c r="T197" s="6" t="str">
        <f t="shared" si="57"/>
        <v/>
      </c>
      <c r="U197" s="6" t="str">
        <f t="shared" si="57"/>
        <v/>
      </c>
      <c r="V197" s="6" t="str">
        <f t="shared" si="57"/>
        <v/>
      </c>
      <c r="W197" s="6" t="str">
        <f t="shared" si="57"/>
        <v/>
      </c>
      <c r="X197" s="6" t="str">
        <f t="shared" si="57"/>
        <v/>
      </c>
      <c r="Y197" s="6" t="str">
        <f t="shared" si="57"/>
        <v/>
      </c>
      <c r="Z197" s="6" t="str">
        <f t="shared" si="57"/>
        <v/>
      </c>
      <c r="AA197" s="6" t="str">
        <f t="shared" si="57"/>
        <v/>
      </c>
    </row>
    <row r="198" spans="1:27" x14ac:dyDescent="0.2">
      <c r="A198" s="8" t="s">
        <v>50</v>
      </c>
      <c r="B198" s="6">
        <f t="shared" ref="B198:AA198" si="58">+IF(B53=0,"",B91/B53)</f>
        <v>28.943841426671469</v>
      </c>
      <c r="C198" s="6">
        <f t="shared" si="58"/>
        <v>43.535867321940906</v>
      </c>
      <c r="D198" s="6">
        <f t="shared" si="58"/>
        <v>7.5386383008420248</v>
      </c>
      <c r="E198" s="6">
        <f t="shared" si="58"/>
        <v>24.348127362650164</v>
      </c>
      <c r="F198" s="6">
        <f t="shared" si="58"/>
        <v>26.778042579226682</v>
      </c>
      <c r="G198" s="6">
        <f t="shared" si="58"/>
        <v>18.485631587620407</v>
      </c>
      <c r="H198" s="6">
        <f t="shared" si="58"/>
        <v>11.394808593269232</v>
      </c>
      <c r="I198" s="6">
        <f t="shared" si="58"/>
        <v>24.001488213410862</v>
      </c>
      <c r="J198" s="6">
        <f t="shared" si="58"/>
        <v>12.628889209759679</v>
      </c>
      <c r="K198" s="6">
        <f t="shared" si="58"/>
        <v>19.855423312869576</v>
      </c>
      <c r="L198" s="6">
        <f t="shared" si="58"/>
        <v>24.605067061254765</v>
      </c>
      <c r="M198" s="6">
        <f t="shared" si="58"/>
        <v>13.533894101276946</v>
      </c>
      <c r="N198" s="6">
        <f t="shared" si="58"/>
        <v>22.904249936953622</v>
      </c>
      <c r="O198" s="6">
        <f t="shared" si="58"/>
        <v>42.493128773977155</v>
      </c>
      <c r="P198" s="6">
        <f t="shared" si="58"/>
        <v>20.39701233182317</v>
      </c>
      <c r="Q198" s="6">
        <f t="shared" si="58"/>
        <v>19.231400834206852</v>
      </c>
      <c r="R198" s="6">
        <f t="shared" si="58"/>
        <v>20.027982672570154</v>
      </c>
      <c r="S198" s="6">
        <f t="shared" si="58"/>
        <v>30.754833299549794</v>
      </c>
      <c r="T198" s="6">
        <f t="shared" si="58"/>
        <v>18.307716730002685</v>
      </c>
      <c r="U198" s="6">
        <f t="shared" si="58"/>
        <v>25.276775927878123</v>
      </c>
      <c r="V198" s="6">
        <f t="shared" si="58"/>
        <v>19.672204695443419</v>
      </c>
      <c r="W198" s="6">
        <f t="shared" si="58"/>
        <v>25.434100003762214</v>
      </c>
      <c r="X198" s="6">
        <f t="shared" si="58"/>
        <v>5.9131113653964631</v>
      </c>
      <c r="Y198" s="6">
        <f t="shared" si="58"/>
        <v>17.082989722105012</v>
      </c>
      <c r="Z198" s="6">
        <f t="shared" si="58"/>
        <v>23.187850023029156</v>
      </c>
      <c r="AA198" s="6" t="str">
        <f t="shared" si="58"/>
        <v/>
      </c>
    </row>
    <row r="199" spans="1:27" x14ac:dyDescent="0.2">
      <c r="A199" s="8" t="s">
        <v>82</v>
      </c>
      <c r="B199" s="6">
        <f t="shared" ref="B199:Z199" si="59">SUMPRODUCT(B175:B197,B30:B52)/(B53-B50-B46-B36-B32)</f>
        <v>29.350651300606856</v>
      </c>
      <c r="C199" s="6">
        <f t="shared" si="59"/>
        <v>43.545857125906458</v>
      </c>
      <c r="D199" s="6">
        <f t="shared" si="59"/>
        <v>13.568625972290736</v>
      </c>
      <c r="E199" s="6">
        <f t="shared" si="59"/>
        <v>24.58161243307983</v>
      </c>
      <c r="F199" s="6">
        <f t="shared" si="59"/>
        <v>29.487235002587678</v>
      </c>
      <c r="G199" s="6">
        <f t="shared" si="59"/>
        <v>19.142315538908267</v>
      </c>
      <c r="H199" s="6">
        <f t="shared" si="59"/>
        <v>17.459069402656173</v>
      </c>
      <c r="I199" s="6">
        <f t="shared" si="59"/>
        <v>25.777277696941017</v>
      </c>
      <c r="J199" s="6">
        <f t="shared" si="59"/>
        <v>13.166742293759814</v>
      </c>
      <c r="K199" s="6">
        <f t="shared" si="59"/>
        <v>25.314583274387616</v>
      </c>
      <c r="L199" s="6">
        <f t="shared" si="59"/>
        <v>24.881365807231237</v>
      </c>
      <c r="M199" s="6">
        <f t="shared" si="59"/>
        <v>25.757168156403949</v>
      </c>
      <c r="N199" s="6">
        <f t="shared" si="59"/>
        <v>23.332525184104536</v>
      </c>
      <c r="O199" s="6">
        <f t="shared" si="59"/>
        <v>42.493128773977155</v>
      </c>
      <c r="P199" s="6">
        <f t="shared" si="59"/>
        <v>21.681073682662507</v>
      </c>
      <c r="Q199" s="6">
        <f t="shared" si="59"/>
        <v>23.05017436737414</v>
      </c>
      <c r="R199" s="6">
        <f t="shared" si="59"/>
        <v>21.52847317384439</v>
      </c>
      <c r="S199" s="6">
        <f t="shared" si="59"/>
        <v>32.091657480481182</v>
      </c>
      <c r="T199" s="6">
        <f t="shared" si="59"/>
        <v>19.198014708415677</v>
      </c>
      <c r="U199" s="6">
        <f t="shared" si="59"/>
        <v>29.993447251717701</v>
      </c>
      <c r="V199" s="6">
        <f t="shared" si="59"/>
        <v>21.697948704945833</v>
      </c>
      <c r="W199" s="6">
        <f t="shared" si="59"/>
        <v>26.941060265597482</v>
      </c>
      <c r="X199" s="6">
        <f t="shared" si="59"/>
        <v>9.2099503626526023</v>
      </c>
      <c r="Y199" s="6">
        <f t="shared" si="59"/>
        <v>44.110225787893455</v>
      </c>
      <c r="Z199" s="6">
        <f t="shared" si="59"/>
        <v>26.156872640645645</v>
      </c>
      <c r="AA199" s="6"/>
    </row>
    <row r="200" spans="1:27"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x14ac:dyDescent="0.2">
      <c r="A201" s="8" t="s">
        <v>66</v>
      </c>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x14ac:dyDescent="0.2">
      <c r="A202" s="8" t="s">
        <v>3</v>
      </c>
      <c r="B202" s="14" t="str">
        <f t="shared" ref="B202:AA202" si="60">+IF(B30=0,"",B95/B30)</f>
        <v/>
      </c>
      <c r="C202" s="14">
        <f t="shared" si="60"/>
        <v>4.996977946281695</v>
      </c>
      <c r="D202" s="14" t="str">
        <f t="shared" si="60"/>
        <v/>
      </c>
      <c r="E202" s="14" t="str">
        <f t="shared" si="60"/>
        <v/>
      </c>
      <c r="F202" s="14">
        <f t="shared" si="60"/>
        <v>4.9969641705387735</v>
      </c>
      <c r="G202" s="14" t="str">
        <f t="shared" si="60"/>
        <v/>
      </c>
      <c r="H202" s="14">
        <f t="shared" si="60"/>
        <v>4.9970016138745335</v>
      </c>
      <c r="I202" s="14" t="str">
        <f t="shared" si="60"/>
        <v/>
      </c>
      <c r="J202" s="14" t="str">
        <f t="shared" si="60"/>
        <v/>
      </c>
      <c r="K202" s="14">
        <f t="shared" si="60"/>
        <v>4.997006343952294</v>
      </c>
      <c r="L202" s="14" t="str">
        <f t="shared" si="60"/>
        <v/>
      </c>
      <c r="M202" s="14" t="str">
        <f t="shared" si="60"/>
        <v/>
      </c>
      <c r="N202" s="14" t="str">
        <f t="shared" si="60"/>
        <v/>
      </c>
      <c r="O202" s="14" t="str">
        <f t="shared" si="60"/>
        <v/>
      </c>
      <c r="P202" s="14">
        <f t="shared" si="60"/>
        <v>4.9970580159372835</v>
      </c>
      <c r="Q202" s="14">
        <f t="shared" si="60"/>
        <v>4.9969500573622883</v>
      </c>
      <c r="R202" s="14">
        <f t="shared" si="60"/>
        <v>4.9970102218849588</v>
      </c>
      <c r="S202" s="14">
        <f t="shared" si="60"/>
        <v>4.997013692114737</v>
      </c>
      <c r="T202" s="14" t="str">
        <f t="shared" si="60"/>
        <v/>
      </c>
      <c r="U202" s="14" t="str">
        <f t="shared" si="60"/>
        <v/>
      </c>
      <c r="V202" s="14">
        <f t="shared" si="60"/>
        <v>4.9969830893952194</v>
      </c>
      <c r="W202" s="14">
        <f t="shared" si="60"/>
        <v>4.9966980517086474</v>
      </c>
      <c r="X202" s="14">
        <f t="shared" si="60"/>
        <v>4.9970007770007774</v>
      </c>
      <c r="Y202" s="14" t="str">
        <f t="shared" si="60"/>
        <v/>
      </c>
      <c r="Z202" s="14">
        <f t="shared" si="60"/>
        <v>4.9967667630947954</v>
      </c>
      <c r="AA202" s="14" t="str">
        <f t="shared" si="60"/>
        <v/>
      </c>
    </row>
    <row r="203" spans="1:27" x14ac:dyDescent="0.2">
      <c r="A203" s="8" t="s">
        <v>4</v>
      </c>
      <c r="B203" s="14">
        <f t="shared" ref="B203:AA203" si="61">+IF(B31=0,"",B96/B31)</f>
        <v>2.6589053089985359</v>
      </c>
      <c r="C203" s="14">
        <f t="shared" si="61"/>
        <v>2.6732272085625235</v>
      </c>
      <c r="D203" s="14">
        <f t="shared" si="61"/>
        <v>2.3739964850207769</v>
      </c>
      <c r="E203" s="14">
        <f t="shared" si="61"/>
        <v>3.1594876544978931</v>
      </c>
      <c r="F203" s="14">
        <f t="shared" si="61"/>
        <v>2.3739502706882671</v>
      </c>
      <c r="G203" s="14">
        <f t="shared" si="61"/>
        <v>2.3740168048318182</v>
      </c>
      <c r="H203" s="14">
        <f t="shared" si="61"/>
        <v>2.3739947815257829</v>
      </c>
      <c r="I203" s="14">
        <f t="shared" si="61"/>
        <v>3.2906832820501748</v>
      </c>
      <c r="J203" s="14">
        <f t="shared" si="61"/>
        <v>2.3739986258617485</v>
      </c>
      <c r="K203" s="14">
        <f t="shared" si="61"/>
        <v>2.7988148497987666</v>
      </c>
      <c r="L203" s="14">
        <f t="shared" si="61"/>
        <v>3.3550936628927683</v>
      </c>
      <c r="M203" s="14">
        <f t="shared" si="61"/>
        <v>2.6134283025852922</v>
      </c>
      <c r="N203" s="14">
        <f t="shared" si="61"/>
        <v>3.0103226049853173</v>
      </c>
      <c r="O203" s="14">
        <f t="shared" si="61"/>
        <v>2.6999572316499689</v>
      </c>
      <c r="P203" s="14">
        <f t="shared" si="61"/>
        <v>3.2924067431610506</v>
      </c>
      <c r="Q203" s="14">
        <f t="shared" si="61"/>
        <v>2.5891396353363363</v>
      </c>
      <c r="R203" s="14">
        <f t="shared" si="61"/>
        <v>2.7891212822359535</v>
      </c>
      <c r="S203" s="14">
        <f t="shared" si="61"/>
        <v>2.8775479149835643</v>
      </c>
      <c r="T203" s="14">
        <f t="shared" si="61"/>
        <v>3.0387897669013846</v>
      </c>
      <c r="U203" s="14">
        <f t="shared" si="61"/>
        <v>2.5997429806556882</v>
      </c>
      <c r="V203" s="14">
        <f t="shared" si="61"/>
        <v>3.1515716684117967</v>
      </c>
      <c r="W203" s="14">
        <f t="shared" si="61"/>
        <v>3.331584006084173</v>
      </c>
      <c r="X203" s="14">
        <f t="shared" si="61"/>
        <v>3.3087559239076776</v>
      </c>
      <c r="Y203" s="14">
        <f t="shared" si="61"/>
        <v>3.2229083103135028</v>
      </c>
      <c r="Z203" s="14">
        <f t="shared" si="61"/>
        <v>2.8467247092870278</v>
      </c>
      <c r="AA203" s="14" t="str">
        <f t="shared" si="61"/>
        <v/>
      </c>
    </row>
    <row r="204" spans="1:27" x14ac:dyDescent="0.2">
      <c r="A204" s="8" t="s">
        <v>5</v>
      </c>
      <c r="B204" s="14" t="str">
        <f t="shared" ref="B204:AA204" si="62">+IF(B32=0,"",B97/B32)</f>
        <v/>
      </c>
      <c r="C204" s="14" t="str">
        <f t="shared" si="62"/>
        <v/>
      </c>
      <c r="D204" s="14" t="str">
        <f t="shared" si="62"/>
        <v/>
      </c>
      <c r="E204" s="14" t="str">
        <f t="shared" si="62"/>
        <v/>
      </c>
      <c r="F204" s="14" t="str">
        <f t="shared" si="62"/>
        <v/>
      </c>
      <c r="G204" s="14" t="str">
        <f t="shared" si="62"/>
        <v/>
      </c>
      <c r="H204" s="14" t="str">
        <f t="shared" si="62"/>
        <v/>
      </c>
      <c r="I204" s="14" t="str">
        <f t="shared" si="62"/>
        <v/>
      </c>
      <c r="J204" s="14" t="str">
        <f t="shared" si="62"/>
        <v/>
      </c>
      <c r="K204" s="14" t="str">
        <f t="shared" si="62"/>
        <v/>
      </c>
      <c r="L204" s="14" t="str">
        <f t="shared" si="62"/>
        <v/>
      </c>
      <c r="M204" s="14" t="str">
        <f t="shared" si="62"/>
        <v/>
      </c>
      <c r="N204" s="14" t="str">
        <f t="shared" si="62"/>
        <v/>
      </c>
      <c r="O204" s="14" t="str">
        <f t="shared" si="62"/>
        <v/>
      </c>
      <c r="P204" s="14" t="str">
        <f t="shared" si="62"/>
        <v/>
      </c>
      <c r="Q204" s="14" t="str">
        <f t="shared" si="62"/>
        <v/>
      </c>
      <c r="R204" s="14" t="str">
        <f t="shared" si="62"/>
        <v/>
      </c>
      <c r="S204" s="14" t="str">
        <f t="shared" si="62"/>
        <v/>
      </c>
      <c r="T204" s="14" t="str">
        <f t="shared" si="62"/>
        <v/>
      </c>
      <c r="U204" s="14" t="str">
        <f t="shared" si="62"/>
        <v/>
      </c>
      <c r="V204" s="14" t="str">
        <f t="shared" si="62"/>
        <v/>
      </c>
      <c r="W204" s="14" t="str">
        <f t="shared" si="62"/>
        <v/>
      </c>
      <c r="X204" s="14" t="str">
        <f t="shared" si="62"/>
        <v/>
      </c>
      <c r="Y204" s="14" t="str">
        <f t="shared" si="62"/>
        <v/>
      </c>
      <c r="Z204" s="14" t="str">
        <f t="shared" si="62"/>
        <v/>
      </c>
      <c r="AA204" s="14" t="str">
        <f t="shared" si="62"/>
        <v/>
      </c>
    </row>
    <row r="205" spans="1:27" x14ac:dyDescent="0.2">
      <c r="A205" s="8" t="s">
        <v>6</v>
      </c>
      <c r="B205" s="14">
        <f t="shared" ref="B205:AA205" si="63">+IF(B33=0,"",B98/B33)</f>
        <v>8.3090020571732595</v>
      </c>
      <c r="C205" s="14">
        <f t="shared" si="63"/>
        <v>9.0403574867891177</v>
      </c>
      <c r="D205" s="14">
        <f t="shared" si="63"/>
        <v>9.8181875934138354</v>
      </c>
      <c r="E205" s="14">
        <f t="shared" si="63"/>
        <v>9.8760259961579155</v>
      </c>
      <c r="F205" s="14">
        <f t="shared" si="63"/>
        <v>9.8495036667142148</v>
      </c>
      <c r="G205" s="14">
        <f t="shared" si="63"/>
        <v>9.8299905692652647</v>
      </c>
      <c r="H205" s="14">
        <f t="shared" si="63"/>
        <v>9.4804728135904757</v>
      </c>
      <c r="I205" s="14">
        <f t="shared" si="63"/>
        <v>9.8759639583457837</v>
      </c>
      <c r="J205" s="14">
        <f t="shared" si="63"/>
        <v>8.3089957751892474</v>
      </c>
      <c r="K205" s="14">
        <f t="shared" si="63"/>
        <v>2.543999361072256</v>
      </c>
      <c r="L205" s="14">
        <f t="shared" si="63"/>
        <v>9.8760005767076411</v>
      </c>
      <c r="M205" s="14">
        <f t="shared" si="63"/>
        <v>8.3089870739003491</v>
      </c>
      <c r="N205" s="14">
        <f t="shared" si="63"/>
        <v>8.3089899731210988</v>
      </c>
      <c r="O205" s="14">
        <f t="shared" si="63"/>
        <v>9.1986832114004216</v>
      </c>
      <c r="P205" s="14">
        <f t="shared" si="63"/>
        <v>8.308997793683103</v>
      </c>
      <c r="Q205" s="14">
        <f t="shared" si="63"/>
        <v>8.9646555226893287</v>
      </c>
      <c r="R205" s="14">
        <f t="shared" si="63"/>
        <v>8.3090113025335075</v>
      </c>
      <c r="S205" s="14" t="str">
        <f t="shared" si="63"/>
        <v/>
      </c>
      <c r="T205" s="14">
        <f t="shared" si="63"/>
        <v>8.3090047455072042</v>
      </c>
      <c r="U205" s="14">
        <f t="shared" si="63"/>
        <v>8.308997722406982</v>
      </c>
      <c r="V205" s="14">
        <f t="shared" si="63"/>
        <v>9.2693845646973703</v>
      </c>
      <c r="W205" s="14">
        <f t="shared" si="63"/>
        <v>9.4249771829024365</v>
      </c>
      <c r="X205" s="14">
        <f t="shared" si="63"/>
        <v>9.5237391518108954</v>
      </c>
      <c r="Y205" s="14">
        <f t="shared" si="63"/>
        <v>8.3087371601275155</v>
      </c>
      <c r="Z205" s="14">
        <f t="shared" si="63"/>
        <v>7.2843026446629899</v>
      </c>
      <c r="AA205" s="14" t="str">
        <f t="shared" si="63"/>
        <v/>
      </c>
    </row>
    <row r="206" spans="1:27" x14ac:dyDescent="0.2">
      <c r="A206" s="8" t="s">
        <v>7</v>
      </c>
      <c r="B206" s="14">
        <f t="shared" ref="B206:AA206" si="64">+IF(B34=0,"",B99/B34)</f>
        <v>10.917323069694572</v>
      </c>
      <c r="C206" s="14">
        <f t="shared" si="64"/>
        <v>9.628693088455103</v>
      </c>
      <c r="D206" s="14">
        <f t="shared" si="64"/>
        <v>10.318047958619628</v>
      </c>
      <c r="E206" s="14">
        <f t="shared" si="64"/>
        <v>10.016080671329012</v>
      </c>
      <c r="F206" s="14">
        <f t="shared" si="64"/>
        <v>10.177041713647682</v>
      </c>
      <c r="G206" s="14">
        <f t="shared" si="64"/>
        <v>9.6243182007435877</v>
      </c>
      <c r="H206" s="14">
        <f t="shared" si="64"/>
        <v>8.1386863787354571</v>
      </c>
      <c r="I206" s="14">
        <f t="shared" si="64"/>
        <v>10.433923482686417</v>
      </c>
      <c r="J206" s="14">
        <f t="shared" si="64"/>
        <v>9.0340144995814864</v>
      </c>
      <c r="K206" s="14" t="str">
        <f t="shared" si="64"/>
        <v/>
      </c>
      <c r="L206" s="14">
        <f t="shared" si="64"/>
        <v>9.3516577180236222</v>
      </c>
      <c r="M206" s="14" t="str">
        <f t="shared" si="64"/>
        <v/>
      </c>
      <c r="N206" s="14" t="str">
        <f t="shared" si="64"/>
        <v/>
      </c>
      <c r="O206" s="14" t="str">
        <f t="shared" si="64"/>
        <v/>
      </c>
      <c r="P206" s="14">
        <f t="shared" si="64"/>
        <v>7.0909028281090771</v>
      </c>
      <c r="Q206" s="14">
        <f t="shared" si="64"/>
        <v>8.7831318278930155</v>
      </c>
      <c r="R206" s="14">
        <f t="shared" si="64"/>
        <v>8.0227699743593313</v>
      </c>
      <c r="S206" s="14">
        <f t="shared" si="64"/>
        <v>9.3777606290075664</v>
      </c>
      <c r="T206" s="14">
        <f t="shared" si="64"/>
        <v>9.1553019735173429</v>
      </c>
      <c r="U206" s="14">
        <f t="shared" si="64"/>
        <v>11.942518625273003</v>
      </c>
      <c r="V206" s="14">
        <f t="shared" si="64"/>
        <v>10.264948136663495</v>
      </c>
      <c r="W206" s="14">
        <f t="shared" si="64"/>
        <v>9.5101991867794915</v>
      </c>
      <c r="X206" s="14" t="str">
        <f t="shared" si="64"/>
        <v/>
      </c>
      <c r="Y206" s="14">
        <f t="shared" si="64"/>
        <v>11.61911009533563</v>
      </c>
      <c r="Z206" s="14">
        <f t="shared" si="64"/>
        <v>9.4008938156852526</v>
      </c>
      <c r="AA206" s="14" t="str">
        <f t="shared" si="64"/>
        <v/>
      </c>
    </row>
    <row r="207" spans="1:27" x14ac:dyDescent="0.2">
      <c r="A207" s="8" t="s">
        <v>8</v>
      </c>
      <c r="B207" s="14" t="str">
        <f t="shared" ref="B207:AA207" si="65">+IF(B35=0,"",B100/B35)</f>
        <v/>
      </c>
      <c r="C207" s="14" t="str">
        <f t="shared" si="65"/>
        <v/>
      </c>
      <c r="D207" s="14" t="str">
        <f t="shared" si="65"/>
        <v/>
      </c>
      <c r="E207" s="14" t="str">
        <f t="shared" si="65"/>
        <v/>
      </c>
      <c r="F207" s="14" t="str">
        <f t="shared" si="65"/>
        <v/>
      </c>
      <c r="G207" s="14" t="str">
        <f t="shared" si="65"/>
        <v/>
      </c>
      <c r="H207" s="14" t="str">
        <f t="shared" si="65"/>
        <v/>
      </c>
      <c r="I207" s="14" t="str">
        <f t="shared" si="65"/>
        <v/>
      </c>
      <c r="J207" s="14" t="str">
        <f t="shared" si="65"/>
        <v/>
      </c>
      <c r="K207" s="14" t="str">
        <f t="shared" si="65"/>
        <v/>
      </c>
      <c r="L207" s="14" t="str">
        <f t="shared" si="65"/>
        <v/>
      </c>
      <c r="M207" s="14" t="str">
        <f t="shared" si="65"/>
        <v/>
      </c>
      <c r="N207" s="14" t="str">
        <f t="shared" si="65"/>
        <v/>
      </c>
      <c r="O207" s="14" t="str">
        <f t="shared" si="65"/>
        <v/>
      </c>
      <c r="P207" s="14">
        <f t="shared" si="65"/>
        <v>0</v>
      </c>
      <c r="Q207" s="14" t="str">
        <f t="shared" si="65"/>
        <v/>
      </c>
      <c r="R207" s="14" t="str">
        <f t="shared" si="65"/>
        <v/>
      </c>
      <c r="S207" s="14" t="str">
        <f t="shared" si="65"/>
        <v/>
      </c>
      <c r="T207" s="14" t="str">
        <f t="shared" si="65"/>
        <v/>
      </c>
      <c r="U207" s="14" t="str">
        <f t="shared" si="65"/>
        <v/>
      </c>
      <c r="V207" s="14" t="str">
        <f t="shared" si="65"/>
        <v/>
      </c>
      <c r="W207" s="14" t="str">
        <f t="shared" si="65"/>
        <v/>
      </c>
      <c r="X207" s="14" t="str">
        <f t="shared" si="65"/>
        <v/>
      </c>
      <c r="Y207" s="14" t="str">
        <f t="shared" si="65"/>
        <v/>
      </c>
      <c r="Z207" s="14">
        <f t="shared" si="65"/>
        <v>0</v>
      </c>
      <c r="AA207" s="14" t="str">
        <f t="shared" si="65"/>
        <v/>
      </c>
    </row>
    <row r="208" spans="1:27" x14ac:dyDescent="0.2">
      <c r="A208" s="8" t="s">
        <v>9</v>
      </c>
      <c r="B208" s="14">
        <f t="shared" ref="B208:AA208" si="66">+IF(B36=0,"",B101/B36)</f>
        <v>1</v>
      </c>
      <c r="C208" s="14">
        <f t="shared" si="66"/>
        <v>1</v>
      </c>
      <c r="D208" s="14">
        <f t="shared" si="66"/>
        <v>1</v>
      </c>
      <c r="E208" s="14">
        <f t="shared" si="66"/>
        <v>1</v>
      </c>
      <c r="F208" s="14">
        <f t="shared" si="66"/>
        <v>1</v>
      </c>
      <c r="G208" s="14">
        <f t="shared" si="66"/>
        <v>1</v>
      </c>
      <c r="H208" s="14">
        <f t="shared" si="66"/>
        <v>1</v>
      </c>
      <c r="I208" s="14">
        <f t="shared" si="66"/>
        <v>1</v>
      </c>
      <c r="J208" s="14">
        <f t="shared" si="66"/>
        <v>1</v>
      </c>
      <c r="K208" s="14">
        <f t="shared" si="66"/>
        <v>1</v>
      </c>
      <c r="L208" s="14">
        <f t="shared" si="66"/>
        <v>1</v>
      </c>
      <c r="M208" s="14">
        <f t="shared" si="66"/>
        <v>1</v>
      </c>
      <c r="N208" s="14">
        <f t="shared" si="66"/>
        <v>1</v>
      </c>
      <c r="O208" s="14" t="str">
        <f t="shared" si="66"/>
        <v/>
      </c>
      <c r="P208" s="14">
        <f t="shared" si="66"/>
        <v>1</v>
      </c>
      <c r="Q208" s="14">
        <f t="shared" si="66"/>
        <v>1</v>
      </c>
      <c r="R208" s="14">
        <f t="shared" si="66"/>
        <v>1</v>
      </c>
      <c r="S208" s="14">
        <f t="shared" si="66"/>
        <v>1</v>
      </c>
      <c r="T208" s="14">
        <f t="shared" si="66"/>
        <v>1</v>
      </c>
      <c r="U208" s="14">
        <f t="shared" si="66"/>
        <v>1</v>
      </c>
      <c r="V208" s="14">
        <f t="shared" si="66"/>
        <v>1</v>
      </c>
      <c r="W208" s="14">
        <f t="shared" si="66"/>
        <v>1</v>
      </c>
      <c r="X208" s="14">
        <f t="shared" si="66"/>
        <v>1</v>
      </c>
      <c r="Y208" s="14">
        <f t="shared" si="66"/>
        <v>1</v>
      </c>
      <c r="Z208" s="14">
        <f t="shared" si="66"/>
        <v>1</v>
      </c>
      <c r="AA208" s="14" t="str">
        <f t="shared" si="66"/>
        <v/>
      </c>
    </row>
    <row r="209" spans="1:27" x14ac:dyDescent="0.2">
      <c r="A209" s="8" t="s">
        <v>10</v>
      </c>
      <c r="B209" s="14">
        <f t="shared" ref="B209:AA209" si="67">+IF(B37=0,"",B102/B37)</f>
        <v>0</v>
      </c>
      <c r="C209" s="14">
        <f t="shared" si="67"/>
        <v>0</v>
      </c>
      <c r="D209" s="14">
        <f t="shared" si="67"/>
        <v>0</v>
      </c>
      <c r="E209" s="14">
        <f t="shared" si="67"/>
        <v>0</v>
      </c>
      <c r="F209" s="14">
        <f t="shared" si="67"/>
        <v>0</v>
      </c>
      <c r="G209" s="14">
        <f t="shared" si="67"/>
        <v>0</v>
      </c>
      <c r="H209" s="14">
        <f t="shared" si="67"/>
        <v>0</v>
      </c>
      <c r="I209" s="14">
        <f t="shared" si="67"/>
        <v>0</v>
      </c>
      <c r="J209" s="14">
        <f t="shared" si="67"/>
        <v>0</v>
      </c>
      <c r="K209" s="14">
        <f t="shared" si="67"/>
        <v>0</v>
      </c>
      <c r="L209" s="14">
        <f t="shared" si="67"/>
        <v>0</v>
      </c>
      <c r="M209" s="14">
        <f t="shared" si="67"/>
        <v>0</v>
      </c>
      <c r="N209" s="14">
        <f t="shared" si="67"/>
        <v>0</v>
      </c>
      <c r="O209" s="14">
        <f t="shared" si="67"/>
        <v>0</v>
      </c>
      <c r="P209" s="14">
        <f t="shared" si="67"/>
        <v>0</v>
      </c>
      <c r="Q209" s="14">
        <f t="shared" si="67"/>
        <v>0</v>
      </c>
      <c r="R209" s="14">
        <f t="shared" si="67"/>
        <v>0</v>
      </c>
      <c r="S209" s="14">
        <f t="shared" si="67"/>
        <v>0</v>
      </c>
      <c r="T209" s="14">
        <f t="shared" si="67"/>
        <v>0</v>
      </c>
      <c r="U209" s="14">
        <f t="shared" si="67"/>
        <v>0</v>
      </c>
      <c r="V209" s="14">
        <f t="shared" si="67"/>
        <v>0</v>
      </c>
      <c r="W209" s="14">
        <f t="shared" si="67"/>
        <v>0</v>
      </c>
      <c r="X209" s="14">
        <f t="shared" si="67"/>
        <v>0</v>
      </c>
      <c r="Y209" s="14" t="str">
        <f t="shared" si="67"/>
        <v/>
      </c>
      <c r="Z209" s="14">
        <f t="shared" si="67"/>
        <v>0</v>
      </c>
      <c r="AA209" s="14" t="str">
        <f t="shared" si="67"/>
        <v/>
      </c>
    </row>
    <row r="210" spans="1:27" x14ac:dyDescent="0.2">
      <c r="A210" s="8" t="s">
        <v>11</v>
      </c>
      <c r="B210" s="14">
        <f t="shared" ref="B210:AA210" si="68">+IF(B38=0,"",B103/B38)</f>
        <v>2.3643850808360933</v>
      </c>
      <c r="C210" s="14">
        <f t="shared" si="68"/>
        <v>2.3087452908005779</v>
      </c>
      <c r="D210" s="14" t="str">
        <f t="shared" si="68"/>
        <v/>
      </c>
      <c r="E210" s="14" t="str">
        <f t="shared" si="68"/>
        <v/>
      </c>
      <c r="F210" s="14">
        <f t="shared" si="68"/>
        <v>2.3739954104254104</v>
      </c>
      <c r="G210" s="14">
        <f t="shared" si="68"/>
        <v>2.3739981820905935</v>
      </c>
      <c r="H210" s="14">
        <f t="shared" si="68"/>
        <v>2.1896996198205056</v>
      </c>
      <c r="I210" s="14">
        <f t="shared" si="68"/>
        <v>2.1481481345527627</v>
      </c>
      <c r="J210" s="14">
        <f t="shared" si="68"/>
        <v>2.3738928563254462</v>
      </c>
      <c r="K210" s="14">
        <f t="shared" si="68"/>
        <v>2.3740633932289192</v>
      </c>
      <c r="L210" s="14" t="str">
        <f t="shared" si="68"/>
        <v/>
      </c>
      <c r="M210" s="14">
        <f t="shared" si="68"/>
        <v>2.2112476002024826</v>
      </c>
      <c r="N210" s="14">
        <f t="shared" si="68"/>
        <v>2.3740930110687843</v>
      </c>
      <c r="O210" s="14" t="str">
        <f t="shared" si="68"/>
        <v/>
      </c>
      <c r="P210" s="14">
        <f t="shared" si="68"/>
        <v>2.3339735856818358</v>
      </c>
      <c r="Q210" s="14">
        <f t="shared" si="68"/>
        <v>2.3739158282097308</v>
      </c>
      <c r="R210" s="14">
        <f t="shared" si="68"/>
        <v>2.3550444086080731</v>
      </c>
      <c r="S210" s="14">
        <f t="shared" si="68"/>
        <v>2.284758727139685</v>
      </c>
      <c r="T210" s="14">
        <f t="shared" si="68"/>
        <v>2.3739926813136356</v>
      </c>
      <c r="U210" s="14" t="str">
        <f t="shared" si="68"/>
        <v/>
      </c>
      <c r="V210" s="14">
        <f t="shared" si="68"/>
        <v>2.3100280160090985</v>
      </c>
      <c r="W210" s="14">
        <f t="shared" si="68"/>
        <v>2.2800522345623579</v>
      </c>
      <c r="X210" s="14">
        <f t="shared" si="68"/>
        <v>2.374009053158884</v>
      </c>
      <c r="Y210" s="14" t="str">
        <f t="shared" si="68"/>
        <v/>
      </c>
      <c r="Z210" s="14">
        <f t="shared" si="68"/>
        <v>2.3271317854190898</v>
      </c>
      <c r="AA210" s="14" t="str">
        <f t="shared" si="68"/>
        <v/>
      </c>
    </row>
    <row r="211" spans="1:27" x14ac:dyDescent="0.2">
      <c r="A211" s="8" t="s">
        <v>12</v>
      </c>
      <c r="B211" s="14">
        <f t="shared" ref="B211:AA211" si="69">+IF(B39=0,"",B104/B39)</f>
        <v>0</v>
      </c>
      <c r="C211" s="14" t="str">
        <f t="shared" si="69"/>
        <v/>
      </c>
      <c r="D211" s="14" t="str">
        <f t="shared" si="69"/>
        <v/>
      </c>
      <c r="E211" s="14" t="str">
        <f t="shared" si="69"/>
        <v/>
      </c>
      <c r="F211" s="14">
        <f t="shared" si="69"/>
        <v>0</v>
      </c>
      <c r="G211" s="14">
        <f t="shared" si="69"/>
        <v>0</v>
      </c>
      <c r="H211" s="14" t="str">
        <f t="shared" si="69"/>
        <v/>
      </c>
      <c r="I211" s="14" t="str">
        <f t="shared" si="69"/>
        <v/>
      </c>
      <c r="J211" s="14" t="str">
        <f t="shared" si="69"/>
        <v/>
      </c>
      <c r="K211" s="14">
        <f t="shared" si="69"/>
        <v>0</v>
      </c>
      <c r="L211" s="14" t="str">
        <f t="shared" si="69"/>
        <v/>
      </c>
      <c r="M211" s="14">
        <f t="shared" si="69"/>
        <v>0</v>
      </c>
      <c r="N211" s="14" t="str">
        <f t="shared" si="69"/>
        <v/>
      </c>
      <c r="O211" s="14" t="str">
        <f t="shared" si="69"/>
        <v/>
      </c>
      <c r="P211" s="14">
        <f t="shared" si="69"/>
        <v>0</v>
      </c>
      <c r="Q211" s="14">
        <f t="shared" si="69"/>
        <v>0</v>
      </c>
      <c r="R211" s="14">
        <f t="shared" si="69"/>
        <v>0</v>
      </c>
      <c r="S211" s="14">
        <f t="shared" si="69"/>
        <v>0</v>
      </c>
      <c r="T211" s="14">
        <f t="shared" si="69"/>
        <v>0</v>
      </c>
      <c r="U211" s="14">
        <f t="shared" si="69"/>
        <v>0</v>
      </c>
      <c r="V211" s="14">
        <f t="shared" si="69"/>
        <v>0</v>
      </c>
      <c r="W211" s="14">
        <f t="shared" si="69"/>
        <v>0</v>
      </c>
      <c r="X211" s="14">
        <f t="shared" si="69"/>
        <v>0</v>
      </c>
      <c r="Y211" s="14" t="str">
        <f t="shared" si="69"/>
        <v/>
      </c>
      <c r="Z211" s="14">
        <f t="shared" si="69"/>
        <v>0</v>
      </c>
      <c r="AA211" s="14" t="str">
        <f t="shared" si="69"/>
        <v/>
      </c>
    </row>
    <row r="212" spans="1:27" x14ac:dyDescent="0.2">
      <c r="A212" s="8" t="s">
        <v>13</v>
      </c>
      <c r="B212" s="14">
        <f t="shared" ref="B212:AA212" si="70">+IF(B40=0,"",B105/B40)</f>
        <v>0</v>
      </c>
      <c r="C212" s="14">
        <f t="shared" si="70"/>
        <v>0</v>
      </c>
      <c r="D212" s="14" t="str">
        <f t="shared" si="70"/>
        <v/>
      </c>
      <c r="E212" s="14">
        <f t="shared" si="70"/>
        <v>0</v>
      </c>
      <c r="F212" s="14" t="str">
        <f t="shared" si="70"/>
        <v/>
      </c>
      <c r="G212" s="14" t="str">
        <f t="shared" si="70"/>
        <v/>
      </c>
      <c r="H212" s="14" t="str">
        <f t="shared" si="70"/>
        <v/>
      </c>
      <c r="I212" s="14" t="str">
        <f t="shared" si="70"/>
        <v/>
      </c>
      <c r="J212" s="14" t="str">
        <f t="shared" si="70"/>
        <v/>
      </c>
      <c r="K212" s="14">
        <f t="shared" si="70"/>
        <v>0</v>
      </c>
      <c r="L212" s="14" t="str">
        <f t="shared" si="70"/>
        <v/>
      </c>
      <c r="M212" s="14" t="str">
        <f t="shared" si="70"/>
        <v/>
      </c>
      <c r="N212" s="14" t="str">
        <f t="shared" si="70"/>
        <v/>
      </c>
      <c r="O212" s="14" t="str">
        <f t="shared" si="70"/>
        <v/>
      </c>
      <c r="P212" s="14">
        <f t="shared" si="70"/>
        <v>0</v>
      </c>
      <c r="Q212" s="14">
        <f t="shared" si="70"/>
        <v>0</v>
      </c>
      <c r="R212" s="14" t="str">
        <f t="shared" si="70"/>
        <v/>
      </c>
      <c r="S212" s="14" t="str">
        <f t="shared" si="70"/>
        <v/>
      </c>
      <c r="T212" s="14" t="str">
        <f t="shared" si="70"/>
        <v/>
      </c>
      <c r="U212" s="14" t="str">
        <f t="shared" si="70"/>
        <v/>
      </c>
      <c r="V212" s="14" t="str">
        <f t="shared" si="70"/>
        <v/>
      </c>
      <c r="W212" s="14">
        <f t="shared" si="70"/>
        <v>0</v>
      </c>
      <c r="X212" s="14">
        <f t="shared" si="70"/>
        <v>0</v>
      </c>
      <c r="Y212" s="14" t="str">
        <f t="shared" si="70"/>
        <v/>
      </c>
      <c r="Z212" s="14">
        <f t="shared" si="70"/>
        <v>0</v>
      </c>
      <c r="AA212" s="14" t="str">
        <f t="shared" si="70"/>
        <v/>
      </c>
    </row>
    <row r="213" spans="1:27" x14ac:dyDescent="0.2">
      <c r="A213" s="8" t="s">
        <v>14</v>
      </c>
      <c r="B213" s="14">
        <f t="shared" ref="B213:AA213" si="71">+IF(B41=0,"",B106/B41)</f>
        <v>8.3089997223587524</v>
      </c>
      <c r="C213" s="14">
        <f t="shared" si="71"/>
        <v>8.3090184158999776</v>
      </c>
      <c r="D213" s="14">
        <f t="shared" si="71"/>
        <v>8.3090089325100038</v>
      </c>
      <c r="E213" s="14">
        <f t="shared" si="71"/>
        <v>8.3089978206833308</v>
      </c>
      <c r="F213" s="14">
        <f t="shared" si="71"/>
        <v>8.3090032667829092</v>
      </c>
      <c r="G213" s="14">
        <f t="shared" si="71"/>
        <v>8.3090001531860587</v>
      </c>
      <c r="H213" s="14">
        <f t="shared" si="71"/>
        <v>8.3090003465938445</v>
      </c>
      <c r="I213" s="14">
        <f t="shared" si="71"/>
        <v>8.3090030912952546</v>
      </c>
      <c r="J213" s="14">
        <f t="shared" si="71"/>
        <v>8.3090152786422369</v>
      </c>
      <c r="K213" s="14">
        <f t="shared" si="71"/>
        <v>8.3089968565083137</v>
      </c>
      <c r="L213" s="14">
        <f t="shared" si="71"/>
        <v>8.308999619661579</v>
      </c>
      <c r="M213" s="14" t="str">
        <f t="shared" si="71"/>
        <v/>
      </c>
      <c r="N213" s="14" t="str">
        <f t="shared" si="71"/>
        <v/>
      </c>
      <c r="O213" s="14" t="str">
        <f t="shared" si="71"/>
        <v/>
      </c>
      <c r="P213" s="14">
        <f t="shared" si="71"/>
        <v>8.8844562207371531</v>
      </c>
      <c r="Q213" s="14">
        <f t="shared" si="71"/>
        <v>8.5307069667538382</v>
      </c>
      <c r="R213" s="14">
        <f t="shared" si="71"/>
        <v>8.4340264164330989</v>
      </c>
      <c r="S213" s="14">
        <f t="shared" si="71"/>
        <v>8.3873616833353655</v>
      </c>
      <c r="T213" s="14">
        <f t="shared" si="71"/>
        <v>8.3090040401286149</v>
      </c>
      <c r="U213" s="14">
        <f t="shared" si="71"/>
        <v>8.3089942518364683</v>
      </c>
      <c r="V213" s="14">
        <f t="shared" si="71"/>
        <v>8.3090046143704672</v>
      </c>
      <c r="W213" s="14">
        <f t="shared" si="71"/>
        <v>8.3090043196148358</v>
      </c>
      <c r="X213" s="14" t="str">
        <f t="shared" si="71"/>
        <v/>
      </c>
      <c r="Y213" s="14">
        <f t="shared" si="71"/>
        <v>8.3089263889395486</v>
      </c>
      <c r="Z213" s="14">
        <f t="shared" si="71"/>
        <v>8.3890793000793558</v>
      </c>
      <c r="AA213" s="14" t="str">
        <f t="shared" si="71"/>
        <v/>
      </c>
    </row>
    <row r="214" spans="1:27" x14ac:dyDescent="0.2">
      <c r="A214" s="8" t="s">
        <v>15</v>
      </c>
      <c r="B214" s="14" t="str">
        <f t="shared" ref="B214:AA214" si="72">+IF(B42=0,"",B107/B42)</f>
        <v/>
      </c>
      <c r="C214" s="14">
        <f t="shared" si="72"/>
        <v>8.3089992785344702</v>
      </c>
      <c r="D214" s="14" t="str">
        <f t="shared" si="72"/>
        <v/>
      </c>
      <c r="E214" s="14" t="str">
        <f t="shared" si="72"/>
        <v/>
      </c>
      <c r="F214" s="14" t="str">
        <f t="shared" si="72"/>
        <v/>
      </c>
      <c r="G214" s="14" t="str">
        <f t="shared" si="72"/>
        <v/>
      </c>
      <c r="H214" s="14" t="str">
        <f t="shared" si="72"/>
        <v/>
      </c>
      <c r="I214" s="14" t="str">
        <f t="shared" si="72"/>
        <v/>
      </c>
      <c r="J214" s="14" t="str">
        <f t="shared" si="72"/>
        <v/>
      </c>
      <c r="K214" s="14">
        <f t="shared" si="72"/>
        <v>8.3089991915925623</v>
      </c>
      <c r="L214" s="14" t="str">
        <f t="shared" si="72"/>
        <v/>
      </c>
      <c r="M214" s="14" t="str">
        <f t="shared" si="72"/>
        <v/>
      </c>
      <c r="N214" s="14" t="str">
        <f t="shared" si="72"/>
        <v/>
      </c>
      <c r="O214" s="14" t="str">
        <f t="shared" si="72"/>
        <v/>
      </c>
      <c r="P214" s="14" t="str">
        <f t="shared" si="72"/>
        <v/>
      </c>
      <c r="Q214" s="14" t="str">
        <f t="shared" si="72"/>
        <v/>
      </c>
      <c r="R214" s="14">
        <f t="shared" si="72"/>
        <v>8.3090007077140857</v>
      </c>
      <c r="S214" s="14">
        <f t="shared" si="72"/>
        <v>8.3089999293202403</v>
      </c>
      <c r="T214" s="14" t="str">
        <f t="shared" si="72"/>
        <v/>
      </c>
      <c r="U214" s="14" t="str">
        <f t="shared" si="72"/>
        <v/>
      </c>
      <c r="V214" s="14" t="str">
        <f t="shared" si="72"/>
        <v/>
      </c>
      <c r="W214" s="14">
        <f t="shared" si="72"/>
        <v>8.3089981557888368</v>
      </c>
      <c r="X214" s="14" t="str">
        <f t="shared" si="72"/>
        <v/>
      </c>
      <c r="Y214" s="14">
        <f t="shared" si="72"/>
        <v>8.3090012451498581</v>
      </c>
      <c r="Z214" s="14">
        <f t="shared" si="72"/>
        <v>8.3089986541047143</v>
      </c>
      <c r="AA214" s="14" t="str">
        <f t="shared" si="72"/>
        <v/>
      </c>
    </row>
    <row r="215" spans="1:27" x14ac:dyDescent="0.2">
      <c r="A215" s="8" t="s">
        <v>16</v>
      </c>
      <c r="B215" s="14" t="str">
        <f t="shared" ref="B215:AA215" si="73">+IF(B43=0,"",B108/B43)</f>
        <v/>
      </c>
      <c r="C215" s="14" t="str">
        <f t="shared" si="73"/>
        <v/>
      </c>
      <c r="D215" s="14" t="str">
        <f t="shared" si="73"/>
        <v/>
      </c>
      <c r="E215" s="14" t="str">
        <f t="shared" si="73"/>
        <v/>
      </c>
      <c r="F215" s="14" t="str">
        <f t="shared" si="73"/>
        <v/>
      </c>
      <c r="G215" s="14" t="str">
        <f t="shared" si="73"/>
        <v/>
      </c>
      <c r="H215" s="14" t="str">
        <f t="shared" si="73"/>
        <v/>
      </c>
      <c r="I215" s="14" t="str">
        <f t="shared" si="73"/>
        <v/>
      </c>
      <c r="J215" s="14" t="str">
        <f t="shared" si="73"/>
        <v/>
      </c>
      <c r="K215" s="14" t="str">
        <f t="shared" si="73"/>
        <v/>
      </c>
      <c r="L215" s="14" t="str">
        <f t="shared" si="73"/>
        <v/>
      </c>
      <c r="M215" s="14" t="str">
        <f t="shared" si="73"/>
        <v/>
      </c>
      <c r="N215" s="14" t="str">
        <f t="shared" si="73"/>
        <v/>
      </c>
      <c r="O215" s="14">
        <f t="shared" si="73"/>
        <v>0</v>
      </c>
      <c r="P215" s="14" t="str">
        <f t="shared" si="73"/>
        <v/>
      </c>
      <c r="Q215" s="14" t="str">
        <f t="shared" si="73"/>
        <v/>
      </c>
      <c r="R215" s="14" t="str">
        <f t="shared" si="73"/>
        <v/>
      </c>
      <c r="S215" s="14" t="str">
        <f t="shared" si="73"/>
        <v/>
      </c>
      <c r="T215" s="14" t="str">
        <f t="shared" si="73"/>
        <v/>
      </c>
      <c r="U215" s="14" t="str">
        <f t="shared" si="73"/>
        <v/>
      </c>
      <c r="V215" s="14" t="str">
        <f t="shared" si="73"/>
        <v/>
      </c>
      <c r="W215" s="14" t="str">
        <f t="shared" si="73"/>
        <v/>
      </c>
      <c r="X215" s="14" t="str">
        <f t="shared" si="73"/>
        <v/>
      </c>
      <c r="Y215" s="14" t="str">
        <f t="shared" si="73"/>
        <v/>
      </c>
      <c r="Z215" s="14">
        <f t="shared" si="73"/>
        <v>0</v>
      </c>
      <c r="AA215" s="14" t="str">
        <f t="shared" si="73"/>
        <v/>
      </c>
    </row>
    <row r="216" spans="1:27" x14ac:dyDescent="0.2">
      <c r="A216" s="8" t="s">
        <v>17</v>
      </c>
      <c r="B216" s="14">
        <f t="shared" ref="B216:AA216" si="74">+IF(B44=0,"",B109/B44)</f>
        <v>1.8754740393627505</v>
      </c>
      <c r="C216" s="14">
        <f t="shared" si="74"/>
        <v>2.3739896007439767</v>
      </c>
      <c r="D216" s="14">
        <f t="shared" si="74"/>
        <v>2.3739886039886038</v>
      </c>
      <c r="E216" s="14" t="str">
        <f t="shared" si="74"/>
        <v/>
      </c>
      <c r="F216" s="14">
        <f t="shared" si="74"/>
        <v>2.3740001143189216</v>
      </c>
      <c r="G216" s="14">
        <f t="shared" si="74"/>
        <v>2.3739997469636469</v>
      </c>
      <c r="H216" s="14">
        <f t="shared" si="74"/>
        <v>2.373999256700329</v>
      </c>
      <c r="I216" s="14">
        <f t="shared" si="74"/>
        <v>2.3739999402892296</v>
      </c>
      <c r="J216" s="14">
        <f t="shared" si="74"/>
        <v>2.3740002694037421</v>
      </c>
      <c r="K216" s="14">
        <f t="shared" si="74"/>
        <v>2.3739998454976781</v>
      </c>
      <c r="L216" s="14" t="str">
        <f t="shared" si="74"/>
        <v/>
      </c>
      <c r="M216" s="14" t="str">
        <f t="shared" si="74"/>
        <v/>
      </c>
      <c r="N216" s="14" t="str">
        <f t="shared" si="74"/>
        <v/>
      </c>
      <c r="O216" s="14">
        <f t="shared" si="74"/>
        <v>2.3739937484902547</v>
      </c>
      <c r="P216" s="14">
        <f t="shared" si="74"/>
        <v>2.3739991908762077</v>
      </c>
      <c r="Q216" s="14">
        <f t="shared" si="74"/>
        <v>1.1067642366087562</v>
      </c>
      <c r="R216" s="14">
        <f t="shared" si="74"/>
        <v>5.38036446574149</v>
      </c>
      <c r="S216" s="14">
        <f t="shared" si="74"/>
        <v>2.3740063528732316</v>
      </c>
      <c r="T216" s="14">
        <f t="shared" si="74"/>
        <v>2.3739971789064205</v>
      </c>
      <c r="U216" s="14">
        <f t="shared" si="74"/>
        <v>2.3739971867346097</v>
      </c>
      <c r="V216" s="14" t="str">
        <f t="shared" si="74"/>
        <v/>
      </c>
      <c r="W216" s="14">
        <f t="shared" si="74"/>
        <v>2.3739989009880484</v>
      </c>
      <c r="X216" s="14" t="str">
        <f t="shared" si="74"/>
        <v/>
      </c>
      <c r="Y216" s="14">
        <f t="shared" si="74"/>
        <v>2.37400047190481</v>
      </c>
      <c r="Z216" s="14">
        <f t="shared" si="74"/>
        <v>2.4140057173063254</v>
      </c>
      <c r="AA216" s="14" t="str">
        <f t="shared" si="74"/>
        <v/>
      </c>
    </row>
    <row r="217" spans="1:27" x14ac:dyDescent="0.2">
      <c r="A217" s="8" t="s">
        <v>18</v>
      </c>
      <c r="B217" s="14" t="str">
        <f t="shared" ref="B217:AA217" si="75">+IF(B45=0,"",B110/B45)</f>
        <v/>
      </c>
      <c r="C217" s="14" t="str">
        <f t="shared" si="75"/>
        <v/>
      </c>
      <c r="D217" s="14" t="str">
        <f t="shared" si="75"/>
        <v/>
      </c>
      <c r="E217" s="14" t="str">
        <f t="shared" si="75"/>
        <v/>
      </c>
      <c r="F217" s="14" t="str">
        <f t="shared" si="75"/>
        <v/>
      </c>
      <c r="G217" s="14" t="str">
        <f t="shared" si="75"/>
        <v/>
      </c>
      <c r="H217" s="14">
        <f t="shared" si="75"/>
        <v>2.3740012589858726</v>
      </c>
      <c r="I217" s="14">
        <f t="shared" si="75"/>
        <v>2.3740001067452572</v>
      </c>
      <c r="J217" s="14" t="str">
        <f t="shared" si="75"/>
        <v/>
      </c>
      <c r="K217" s="14">
        <f t="shared" si="75"/>
        <v>2.3739873819285933</v>
      </c>
      <c r="L217" s="14" t="str">
        <f t="shared" si="75"/>
        <v/>
      </c>
      <c r="M217" s="14" t="str">
        <f t="shared" si="75"/>
        <v/>
      </c>
      <c r="N217" s="14" t="str">
        <f t="shared" si="75"/>
        <v/>
      </c>
      <c r="O217" s="14" t="str">
        <f t="shared" si="75"/>
        <v/>
      </c>
      <c r="P217" s="14">
        <f t="shared" si="75"/>
        <v>2.3740625502198229</v>
      </c>
      <c r="Q217" s="14">
        <f t="shared" si="75"/>
        <v>2.3742067687661312</v>
      </c>
      <c r="R217" s="14">
        <f t="shared" si="75"/>
        <v>3.9031766824010536</v>
      </c>
      <c r="S217" s="14" t="str">
        <f t="shared" si="75"/>
        <v/>
      </c>
      <c r="T217" s="14" t="str">
        <f t="shared" si="75"/>
        <v/>
      </c>
      <c r="U217" s="14" t="str">
        <f t="shared" si="75"/>
        <v/>
      </c>
      <c r="V217" s="14" t="str">
        <f t="shared" si="75"/>
        <v/>
      </c>
      <c r="W217" s="14">
        <f t="shared" si="75"/>
        <v>2.3739918033081211</v>
      </c>
      <c r="X217" s="14" t="str">
        <f t="shared" si="75"/>
        <v/>
      </c>
      <c r="Y217" s="14" t="str">
        <f t="shared" si="75"/>
        <v/>
      </c>
      <c r="Z217" s="14">
        <f t="shared" si="75"/>
        <v>3.1491415608175979</v>
      </c>
      <c r="AA217" s="14" t="str">
        <f t="shared" si="75"/>
        <v/>
      </c>
    </row>
    <row r="218" spans="1:27" x14ac:dyDescent="0.2">
      <c r="A218" s="8" t="s">
        <v>19</v>
      </c>
      <c r="B218" s="14">
        <f t="shared" ref="B218:AA218" si="76">+IF(B46=0,"",B111/B46)</f>
        <v>1</v>
      </c>
      <c r="C218" s="14" t="str">
        <f t="shared" si="76"/>
        <v/>
      </c>
      <c r="D218" s="14">
        <f t="shared" si="76"/>
        <v>1</v>
      </c>
      <c r="E218" s="14">
        <f t="shared" si="76"/>
        <v>1</v>
      </c>
      <c r="F218" s="14">
        <f t="shared" si="76"/>
        <v>1</v>
      </c>
      <c r="G218" s="14">
        <f t="shared" si="76"/>
        <v>1</v>
      </c>
      <c r="H218" s="14">
        <f t="shared" si="76"/>
        <v>1</v>
      </c>
      <c r="I218" s="14">
        <f t="shared" si="76"/>
        <v>1</v>
      </c>
      <c r="J218" s="14">
        <f t="shared" si="76"/>
        <v>1</v>
      </c>
      <c r="K218" s="14">
        <f t="shared" si="76"/>
        <v>1</v>
      </c>
      <c r="L218" s="14" t="str">
        <f t="shared" si="76"/>
        <v/>
      </c>
      <c r="M218" s="14">
        <f t="shared" si="76"/>
        <v>0.99995968338727714</v>
      </c>
      <c r="N218" s="14">
        <f t="shared" si="76"/>
        <v>1</v>
      </c>
      <c r="O218" s="14" t="str">
        <f t="shared" si="76"/>
        <v/>
      </c>
      <c r="P218" s="14">
        <f t="shared" si="76"/>
        <v>1</v>
      </c>
      <c r="Q218" s="14">
        <f t="shared" si="76"/>
        <v>1</v>
      </c>
      <c r="R218" s="14">
        <f t="shared" si="76"/>
        <v>1</v>
      </c>
      <c r="S218" s="14" t="str">
        <f t="shared" si="76"/>
        <v/>
      </c>
      <c r="T218" s="14">
        <f t="shared" si="76"/>
        <v>1</v>
      </c>
      <c r="U218" s="14">
        <f t="shared" si="76"/>
        <v>1</v>
      </c>
      <c r="V218" s="14">
        <f t="shared" si="76"/>
        <v>1</v>
      </c>
      <c r="W218" s="14">
        <f t="shared" si="76"/>
        <v>0.99997112063359095</v>
      </c>
      <c r="X218" s="14">
        <f t="shared" si="76"/>
        <v>1</v>
      </c>
      <c r="Y218" s="14">
        <f t="shared" si="76"/>
        <v>1</v>
      </c>
      <c r="Z218" s="14">
        <f t="shared" si="76"/>
        <v>0.99999648268892471</v>
      </c>
      <c r="AA218" s="14" t="str">
        <f t="shared" si="76"/>
        <v/>
      </c>
    </row>
    <row r="219" spans="1:27" x14ac:dyDescent="0.2">
      <c r="A219" s="8" t="s">
        <v>20</v>
      </c>
      <c r="B219" s="14" t="str">
        <f t="shared" ref="B219:AA219" si="77">+IF(B47=0,"",B112/B47)</f>
        <v/>
      </c>
      <c r="C219" s="14">
        <f t="shared" si="77"/>
        <v>6.8733331908754911</v>
      </c>
      <c r="D219" s="14" t="str">
        <f t="shared" si="77"/>
        <v/>
      </c>
      <c r="E219" s="14">
        <f t="shared" si="77"/>
        <v>6.8732532348010338</v>
      </c>
      <c r="F219" s="14" t="str">
        <f t="shared" si="77"/>
        <v/>
      </c>
      <c r="G219" s="14" t="str">
        <f t="shared" si="77"/>
        <v/>
      </c>
      <c r="H219" s="14" t="str">
        <f t="shared" si="77"/>
        <v/>
      </c>
      <c r="I219" s="14" t="str">
        <f t="shared" si="77"/>
        <v/>
      </c>
      <c r="J219" s="14" t="str">
        <f t="shared" si="77"/>
        <v/>
      </c>
      <c r="K219" s="14" t="str">
        <f t="shared" si="77"/>
        <v/>
      </c>
      <c r="L219" s="14" t="str">
        <f t="shared" si="77"/>
        <v/>
      </c>
      <c r="M219" s="14" t="str">
        <f t="shared" si="77"/>
        <v/>
      </c>
      <c r="N219" s="14" t="str">
        <f t="shared" si="77"/>
        <v/>
      </c>
      <c r="O219" s="14" t="str">
        <f t="shared" si="77"/>
        <v/>
      </c>
      <c r="P219" s="14" t="str">
        <f t="shared" si="77"/>
        <v/>
      </c>
      <c r="Q219" s="14" t="str">
        <f t="shared" si="77"/>
        <v/>
      </c>
      <c r="R219" s="14">
        <f t="shared" si="77"/>
        <v>6.873172508070839</v>
      </c>
      <c r="S219" s="14" t="str">
        <f t="shared" si="77"/>
        <v/>
      </c>
      <c r="T219" s="14" t="str">
        <f t="shared" si="77"/>
        <v/>
      </c>
      <c r="U219" s="14" t="str">
        <f t="shared" si="77"/>
        <v/>
      </c>
      <c r="V219" s="14" t="str">
        <f t="shared" si="77"/>
        <v/>
      </c>
      <c r="W219" s="14" t="str">
        <f t="shared" si="77"/>
        <v/>
      </c>
      <c r="X219" s="14" t="str">
        <f t="shared" si="77"/>
        <v/>
      </c>
      <c r="Y219" s="14" t="str">
        <f t="shared" si="77"/>
        <v/>
      </c>
      <c r="Z219" s="14">
        <f t="shared" si="77"/>
        <v>6.8732557472757057</v>
      </c>
      <c r="AA219" s="14" t="str">
        <f t="shared" si="77"/>
        <v/>
      </c>
    </row>
    <row r="220" spans="1:27" x14ac:dyDescent="0.2">
      <c r="A220" s="8" t="s">
        <v>21</v>
      </c>
      <c r="B220" s="14">
        <f t="shared" ref="B220:AA220" si="78">+IF(B48=0,"",B113/B48)</f>
        <v>0</v>
      </c>
      <c r="C220" s="14">
        <f t="shared" si="78"/>
        <v>0</v>
      </c>
      <c r="D220" s="14" t="str">
        <f t="shared" si="78"/>
        <v/>
      </c>
      <c r="E220" s="14">
        <f t="shared" si="78"/>
        <v>0</v>
      </c>
      <c r="F220" s="14">
        <f t="shared" si="78"/>
        <v>0</v>
      </c>
      <c r="G220" s="14" t="str">
        <f t="shared" si="78"/>
        <v/>
      </c>
      <c r="H220" s="14" t="str">
        <f t="shared" si="78"/>
        <v/>
      </c>
      <c r="I220" s="14" t="str">
        <f t="shared" si="78"/>
        <v/>
      </c>
      <c r="J220" s="14" t="str">
        <f t="shared" si="78"/>
        <v/>
      </c>
      <c r="K220" s="14">
        <f t="shared" si="78"/>
        <v>0</v>
      </c>
      <c r="L220" s="14" t="str">
        <f t="shared" si="78"/>
        <v/>
      </c>
      <c r="M220" s="14">
        <f t="shared" si="78"/>
        <v>0</v>
      </c>
      <c r="N220" s="14">
        <f t="shared" si="78"/>
        <v>0</v>
      </c>
      <c r="O220" s="14">
        <f t="shared" si="78"/>
        <v>0</v>
      </c>
      <c r="P220" s="14">
        <f t="shared" si="78"/>
        <v>0</v>
      </c>
      <c r="Q220" s="14">
        <f t="shared" si="78"/>
        <v>0</v>
      </c>
      <c r="R220" s="14">
        <f t="shared" si="78"/>
        <v>0</v>
      </c>
      <c r="S220" s="14">
        <f t="shared" si="78"/>
        <v>0</v>
      </c>
      <c r="T220" s="14" t="str">
        <f t="shared" si="78"/>
        <v/>
      </c>
      <c r="U220" s="14">
        <f t="shared" si="78"/>
        <v>0</v>
      </c>
      <c r="V220" s="14" t="str">
        <f t="shared" si="78"/>
        <v/>
      </c>
      <c r="W220" s="14">
        <f t="shared" si="78"/>
        <v>0</v>
      </c>
      <c r="X220" s="14" t="str">
        <f t="shared" si="78"/>
        <v/>
      </c>
      <c r="Y220" s="14">
        <f t="shared" si="78"/>
        <v>0</v>
      </c>
      <c r="Z220" s="14">
        <f t="shared" si="78"/>
        <v>0</v>
      </c>
      <c r="AA220" s="14" t="str">
        <f t="shared" si="78"/>
        <v/>
      </c>
    </row>
    <row r="221" spans="1:27" x14ac:dyDescent="0.2">
      <c r="A221" s="8" t="s">
        <v>22</v>
      </c>
      <c r="B221" s="14" t="str">
        <f t="shared" ref="B221:AA221" si="79">+IF(B49=0,"",B114/B49)</f>
        <v/>
      </c>
      <c r="C221" s="14" t="str">
        <f t="shared" si="79"/>
        <v/>
      </c>
      <c r="D221" s="14" t="str">
        <f t="shared" si="79"/>
        <v/>
      </c>
      <c r="E221" s="14" t="str">
        <f t="shared" si="79"/>
        <v/>
      </c>
      <c r="F221" s="14" t="str">
        <f t="shared" si="79"/>
        <v/>
      </c>
      <c r="G221" s="14" t="str">
        <f t="shared" si="79"/>
        <v/>
      </c>
      <c r="H221" s="14" t="str">
        <f t="shared" si="79"/>
        <v/>
      </c>
      <c r="I221" s="14" t="str">
        <f t="shared" si="79"/>
        <v/>
      </c>
      <c r="J221" s="14" t="str">
        <f t="shared" si="79"/>
        <v/>
      </c>
      <c r="K221" s="14" t="str">
        <f t="shared" si="79"/>
        <v/>
      </c>
      <c r="L221" s="14" t="str">
        <f t="shared" si="79"/>
        <v/>
      </c>
      <c r="M221" s="14" t="str">
        <f t="shared" si="79"/>
        <v/>
      </c>
      <c r="N221" s="14" t="str">
        <f t="shared" si="79"/>
        <v/>
      </c>
      <c r="O221" s="14" t="str">
        <f t="shared" si="79"/>
        <v/>
      </c>
      <c r="P221" s="14" t="str">
        <f t="shared" si="79"/>
        <v/>
      </c>
      <c r="Q221" s="14" t="str">
        <f t="shared" si="79"/>
        <v/>
      </c>
      <c r="R221" s="14" t="str">
        <f t="shared" si="79"/>
        <v/>
      </c>
      <c r="S221" s="14" t="str">
        <f t="shared" si="79"/>
        <v/>
      </c>
      <c r="T221" s="14" t="str">
        <f t="shared" si="79"/>
        <v/>
      </c>
      <c r="U221" s="14" t="str">
        <f t="shared" si="79"/>
        <v/>
      </c>
      <c r="V221" s="14" t="str">
        <f t="shared" si="79"/>
        <v/>
      </c>
      <c r="W221" s="14" t="str">
        <f t="shared" si="79"/>
        <v/>
      </c>
      <c r="X221" s="14" t="str">
        <f t="shared" si="79"/>
        <v/>
      </c>
      <c r="Y221" s="14" t="str">
        <f t="shared" si="79"/>
        <v/>
      </c>
      <c r="Z221" s="14" t="str">
        <f t="shared" si="79"/>
        <v/>
      </c>
      <c r="AA221" s="14" t="str">
        <f t="shared" si="79"/>
        <v/>
      </c>
    </row>
    <row r="222" spans="1:27" x14ac:dyDescent="0.2">
      <c r="A222" s="8" t="s">
        <v>23</v>
      </c>
      <c r="B222" s="14" t="str">
        <f t="shared" ref="B222:AA222" si="80">+IF(B50=0,"",B115/B50)</f>
        <v/>
      </c>
      <c r="C222" s="14" t="str">
        <f t="shared" si="80"/>
        <v/>
      </c>
      <c r="D222" s="14" t="str">
        <f t="shared" si="80"/>
        <v/>
      </c>
      <c r="E222" s="14" t="str">
        <f t="shared" si="80"/>
        <v/>
      </c>
      <c r="F222" s="14" t="str">
        <f t="shared" si="80"/>
        <v/>
      </c>
      <c r="G222" s="14" t="str">
        <f t="shared" si="80"/>
        <v/>
      </c>
      <c r="H222" s="14" t="str">
        <f t="shared" si="80"/>
        <v/>
      </c>
      <c r="I222" s="14" t="str">
        <f t="shared" si="80"/>
        <v/>
      </c>
      <c r="J222" s="14" t="str">
        <f t="shared" si="80"/>
        <v/>
      </c>
      <c r="K222" s="14">
        <f t="shared" si="80"/>
        <v>1</v>
      </c>
      <c r="L222" s="14" t="str">
        <f t="shared" si="80"/>
        <v/>
      </c>
      <c r="M222" s="14" t="str">
        <f t="shared" si="80"/>
        <v/>
      </c>
      <c r="N222" s="14" t="str">
        <f t="shared" si="80"/>
        <v/>
      </c>
      <c r="O222" s="14" t="str">
        <f t="shared" si="80"/>
        <v/>
      </c>
      <c r="P222" s="14">
        <f t="shared" si="80"/>
        <v>1</v>
      </c>
      <c r="Q222" s="14" t="str">
        <f t="shared" si="80"/>
        <v/>
      </c>
      <c r="R222" s="14" t="str">
        <f t="shared" si="80"/>
        <v/>
      </c>
      <c r="S222" s="14" t="str">
        <f t="shared" si="80"/>
        <v/>
      </c>
      <c r="T222" s="14" t="str">
        <f t="shared" si="80"/>
        <v/>
      </c>
      <c r="U222" s="14" t="str">
        <f t="shared" si="80"/>
        <v/>
      </c>
      <c r="V222" s="14" t="str">
        <f t="shared" si="80"/>
        <v/>
      </c>
      <c r="W222" s="14" t="str">
        <f t="shared" si="80"/>
        <v/>
      </c>
      <c r="X222" s="14" t="str">
        <f t="shared" si="80"/>
        <v/>
      </c>
      <c r="Y222" s="14" t="str">
        <f t="shared" si="80"/>
        <v/>
      </c>
      <c r="Z222" s="14">
        <f t="shared" si="80"/>
        <v>1</v>
      </c>
      <c r="AA222" s="14" t="str">
        <f t="shared" si="80"/>
        <v/>
      </c>
    </row>
    <row r="223" spans="1:27" x14ac:dyDescent="0.2">
      <c r="A223" s="8" t="s">
        <v>24</v>
      </c>
      <c r="B223" s="14" t="str">
        <f t="shared" ref="B223:AA223" si="81">+IF(B51=0,"",B116/B51)</f>
        <v/>
      </c>
      <c r="C223" s="14" t="str">
        <f t="shared" si="81"/>
        <v/>
      </c>
      <c r="D223" s="14" t="str">
        <f t="shared" si="81"/>
        <v/>
      </c>
      <c r="E223" s="14" t="str">
        <f t="shared" si="81"/>
        <v/>
      </c>
      <c r="F223" s="14" t="str">
        <f t="shared" si="81"/>
        <v/>
      </c>
      <c r="G223" s="14" t="str">
        <f t="shared" si="81"/>
        <v/>
      </c>
      <c r="H223" s="14" t="str">
        <f t="shared" si="81"/>
        <v/>
      </c>
      <c r="I223" s="14" t="str">
        <f t="shared" si="81"/>
        <v/>
      </c>
      <c r="J223" s="14" t="str">
        <f t="shared" si="81"/>
        <v/>
      </c>
      <c r="K223" s="14" t="str">
        <f t="shared" si="81"/>
        <v/>
      </c>
      <c r="L223" s="14" t="str">
        <f t="shared" si="81"/>
        <v/>
      </c>
      <c r="M223" s="14" t="str">
        <f t="shared" si="81"/>
        <v/>
      </c>
      <c r="N223" s="14" t="str">
        <f t="shared" si="81"/>
        <v/>
      </c>
      <c r="O223" s="14" t="str">
        <f t="shared" si="81"/>
        <v/>
      </c>
      <c r="P223" s="14" t="str">
        <f t="shared" si="81"/>
        <v/>
      </c>
      <c r="Q223" s="14" t="str">
        <f t="shared" si="81"/>
        <v/>
      </c>
      <c r="R223" s="14" t="str">
        <f t="shared" si="81"/>
        <v/>
      </c>
      <c r="S223" s="14" t="str">
        <f t="shared" si="81"/>
        <v/>
      </c>
      <c r="T223" s="14" t="str">
        <f t="shared" si="81"/>
        <v/>
      </c>
      <c r="U223" s="14" t="str">
        <f t="shared" si="81"/>
        <v/>
      </c>
      <c r="V223" s="14" t="str">
        <f t="shared" si="81"/>
        <v/>
      </c>
      <c r="W223" s="14" t="str">
        <f t="shared" si="81"/>
        <v/>
      </c>
      <c r="X223" s="14" t="str">
        <f t="shared" si="81"/>
        <v/>
      </c>
      <c r="Y223" s="14" t="str">
        <f t="shared" si="81"/>
        <v/>
      </c>
      <c r="Z223" s="14" t="str">
        <f t="shared" si="81"/>
        <v/>
      </c>
      <c r="AA223" s="14" t="str">
        <f t="shared" si="81"/>
        <v/>
      </c>
    </row>
    <row r="224" spans="1:27" x14ac:dyDescent="0.2">
      <c r="A224" s="8" t="s">
        <v>25</v>
      </c>
      <c r="B224" s="14" t="str">
        <f t="shared" ref="B224:AA224" si="82">+IF(B52=0,"",B117/B52)</f>
        <v/>
      </c>
      <c r="C224" s="14" t="str">
        <f t="shared" si="82"/>
        <v/>
      </c>
      <c r="D224" s="14" t="str">
        <f t="shared" si="82"/>
        <v/>
      </c>
      <c r="E224" s="14" t="str">
        <f t="shared" si="82"/>
        <v/>
      </c>
      <c r="F224" s="14" t="str">
        <f t="shared" si="82"/>
        <v/>
      </c>
      <c r="G224" s="14" t="str">
        <f t="shared" si="82"/>
        <v/>
      </c>
      <c r="H224" s="14" t="str">
        <f t="shared" si="82"/>
        <v/>
      </c>
      <c r="I224" s="14" t="str">
        <f t="shared" si="82"/>
        <v/>
      </c>
      <c r="J224" s="14" t="str">
        <f t="shared" si="82"/>
        <v/>
      </c>
      <c r="K224" s="14" t="str">
        <f t="shared" si="82"/>
        <v/>
      </c>
      <c r="L224" s="14" t="str">
        <f t="shared" si="82"/>
        <v/>
      </c>
      <c r="M224" s="14" t="str">
        <f t="shared" si="82"/>
        <v/>
      </c>
      <c r="N224" s="14" t="str">
        <f t="shared" si="82"/>
        <v/>
      </c>
      <c r="O224" s="14" t="str">
        <f t="shared" si="82"/>
        <v/>
      </c>
      <c r="P224" s="14" t="str">
        <f t="shared" si="82"/>
        <v/>
      </c>
      <c r="Q224" s="14" t="str">
        <f t="shared" si="82"/>
        <v/>
      </c>
      <c r="R224" s="14" t="str">
        <f t="shared" si="82"/>
        <v/>
      </c>
      <c r="S224" s="14" t="str">
        <f t="shared" si="82"/>
        <v/>
      </c>
      <c r="T224" s="14" t="str">
        <f t="shared" si="82"/>
        <v/>
      </c>
      <c r="U224" s="14" t="str">
        <f t="shared" si="82"/>
        <v/>
      </c>
      <c r="V224" s="14" t="str">
        <f t="shared" si="82"/>
        <v/>
      </c>
      <c r="W224" s="14" t="str">
        <f t="shared" si="82"/>
        <v/>
      </c>
      <c r="X224" s="14" t="str">
        <f t="shared" si="82"/>
        <v/>
      </c>
      <c r="Y224" s="14" t="str">
        <f t="shared" si="82"/>
        <v/>
      </c>
      <c r="Z224" s="14" t="str">
        <f t="shared" si="82"/>
        <v/>
      </c>
      <c r="AA224" s="14" t="str">
        <f t="shared" si="82"/>
        <v/>
      </c>
    </row>
    <row r="225" spans="1:27" x14ac:dyDescent="0.2">
      <c r="A225" s="8" t="s">
        <v>50</v>
      </c>
      <c r="B225" s="14">
        <f t="shared" ref="B225:AA225" si="83">+IF(B53=0,"",B118/B53)</f>
        <v>5.0544240845817123</v>
      </c>
      <c r="C225" s="14">
        <f t="shared" si="83"/>
        <v>4.0329053999106472</v>
      </c>
      <c r="D225" s="14">
        <f t="shared" si="83"/>
        <v>5.9316879865476455</v>
      </c>
      <c r="E225" s="14">
        <f t="shared" si="83"/>
        <v>8.5803569779610847</v>
      </c>
      <c r="F225" s="14">
        <f t="shared" si="83"/>
        <v>5.8078870983427535</v>
      </c>
      <c r="G225" s="14">
        <f t="shared" si="83"/>
        <v>7.9124122875415468</v>
      </c>
      <c r="H225" s="14">
        <f t="shared" si="83"/>
        <v>4.837619113267805</v>
      </c>
      <c r="I225" s="14">
        <f t="shared" si="83"/>
        <v>5.8199664140177809</v>
      </c>
      <c r="J225" s="14">
        <f t="shared" si="83"/>
        <v>6.8248207247393173</v>
      </c>
      <c r="K225" s="14">
        <f t="shared" si="83"/>
        <v>2.1898549514226571</v>
      </c>
      <c r="L225" s="14">
        <f t="shared" si="83"/>
        <v>8.8377528095174256</v>
      </c>
      <c r="M225" s="14">
        <f t="shared" si="83"/>
        <v>1.6621372147034197</v>
      </c>
      <c r="N225" s="14">
        <f t="shared" si="83"/>
        <v>2.5724008990027918</v>
      </c>
      <c r="O225" s="14">
        <f t="shared" si="83"/>
        <v>3.0168841165300679</v>
      </c>
      <c r="P225" s="14">
        <f t="shared" si="83"/>
        <v>2.6190501854424668</v>
      </c>
      <c r="Q225" s="14">
        <f t="shared" si="83"/>
        <v>4.5003578269487763</v>
      </c>
      <c r="R225" s="14">
        <f t="shared" si="83"/>
        <v>5.3172091631265319</v>
      </c>
      <c r="S225" s="14">
        <f t="shared" si="83"/>
        <v>5.2223257264374787</v>
      </c>
      <c r="T225" s="14">
        <f t="shared" si="83"/>
        <v>7.47638684541527</v>
      </c>
      <c r="U225" s="14">
        <f t="shared" si="83"/>
        <v>7.5958924324133186</v>
      </c>
      <c r="V225" s="14">
        <f t="shared" si="83"/>
        <v>5.4577415484002456</v>
      </c>
      <c r="W225" s="14">
        <f t="shared" si="83"/>
        <v>4.5832112296510337</v>
      </c>
      <c r="X225" s="14">
        <f t="shared" si="83"/>
        <v>1.7957602615604942</v>
      </c>
      <c r="Y225" s="14">
        <f t="shared" si="83"/>
        <v>2.632683826313321</v>
      </c>
      <c r="Z225" s="14">
        <f t="shared" si="83"/>
        <v>5.0191741326847907</v>
      </c>
      <c r="AA225" s="14" t="str">
        <f t="shared" si="83"/>
        <v/>
      </c>
    </row>
    <row r="226" spans="1:27"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x14ac:dyDescent="0.2">
      <c r="A227" s="8" t="s">
        <v>67</v>
      </c>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x14ac:dyDescent="0.2">
      <c r="A228" s="8" t="s">
        <v>3</v>
      </c>
      <c r="B228" s="14" t="str">
        <f>+IF(B122=0,"",B68/B122*1000)</f>
        <v/>
      </c>
      <c r="C228" s="14">
        <f>+IF(C122=0,"",C68/C122*1000)</f>
        <v>6.53</v>
      </c>
      <c r="D228" s="14" t="str">
        <f t="shared" ref="D228:AA239" si="84">+IF(D122=0,"",D68/D122*1000)</f>
        <v/>
      </c>
      <c r="E228" s="14" t="str">
        <f t="shared" si="84"/>
        <v/>
      </c>
      <c r="F228" s="14">
        <f t="shared" si="84"/>
        <v>5.27</v>
      </c>
      <c r="G228" s="14" t="str">
        <f t="shared" si="84"/>
        <v/>
      </c>
      <c r="H228" s="14">
        <f t="shared" si="84"/>
        <v>5.27</v>
      </c>
      <c r="I228" s="14" t="str">
        <f t="shared" si="84"/>
        <v/>
      </c>
      <c r="J228" s="14" t="str">
        <f t="shared" si="84"/>
        <v/>
      </c>
      <c r="K228" s="14">
        <f t="shared" si="84"/>
        <v>5.2699999999999978</v>
      </c>
      <c r="L228" s="14" t="str">
        <f t="shared" si="84"/>
        <v/>
      </c>
      <c r="M228" s="14" t="str">
        <f t="shared" si="84"/>
        <v/>
      </c>
      <c r="N228" s="14" t="str">
        <f t="shared" si="84"/>
        <v/>
      </c>
      <c r="O228" s="14" t="str">
        <f t="shared" si="84"/>
        <v/>
      </c>
      <c r="P228" s="14">
        <f t="shared" si="84"/>
        <v>5.2700000000000005</v>
      </c>
      <c r="Q228" s="14">
        <f t="shared" si="84"/>
        <v>5.27</v>
      </c>
      <c r="R228" s="14">
        <f t="shared" si="84"/>
        <v>5.2700000000000014</v>
      </c>
      <c r="S228" s="14">
        <f t="shared" si="84"/>
        <v>6.5300160058554724</v>
      </c>
      <c r="T228" s="14" t="str">
        <f t="shared" si="84"/>
        <v/>
      </c>
      <c r="U228" s="14" t="str">
        <f t="shared" si="84"/>
        <v/>
      </c>
      <c r="V228" s="14">
        <f t="shared" si="84"/>
        <v>5.27</v>
      </c>
      <c r="W228" s="14">
        <f t="shared" si="84"/>
        <v>5.27</v>
      </c>
      <c r="X228" s="14">
        <f t="shared" si="84"/>
        <v>6.53</v>
      </c>
      <c r="Y228" s="14" t="str">
        <f t="shared" si="84"/>
        <v/>
      </c>
      <c r="Z228" s="14">
        <f t="shared" si="84"/>
        <v>5.2860503688722984</v>
      </c>
      <c r="AA228" s="14" t="str">
        <f t="shared" si="84"/>
        <v/>
      </c>
    </row>
    <row r="229" spans="1:27" x14ac:dyDescent="0.2">
      <c r="A229" s="8" t="s">
        <v>4</v>
      </c>
      <c r="B229" s="14">
        <f t="shared" ref="B229" si="85">+IF(B123=0,"",B69/B123*1000)</f>
        <v>6.0980836592648648</v>
      </c>
      <c r="C229" s="14">
        <f t="shared" ref="C229:R244" si="86">+IF(C123=0,"",C69/C123*1000)</f>
        <v>7.1545218494710818</v>
      </c>
      <c r="D229" s="14">
        <f t="shared" si="86"/>
        <v>6.1221233166994073</v>
      </c>
      <c r="E229" s="14">
        <f t="shared" si="86"/>
        <v>5.7696923446995614</v>
      </c>
      <c r="F229" s="14">
        <f t="shared" si="86"/>
        <v>5.7207741307713267</v>
      </c>
      <c r="G229" s="14">
        <f t="shared" si="86"/>
        <v>5.7807156677811395</v>
      </c>
      <c r="H229" s="14">
        <f t="shared" si="86"/>
        <v>5.9283251674953341</v>
      </c>
      <c r="I229" s="14">
        <f t="shared" si="86"/>
        <v>5.691428188646972</v>
      </c>
      <c r="J229" s="14">
        <f t="shared" si="86"/>
        <v>5.9030929959190281</v>
      </c>
      <c r="K229" s="14">
        <f t="shared" si="86"/>
        <v>5.5135844704347408</v>
      </c>
      <c r="L229" s="14">
        <f t="shared" si="86"/>
        <v>6.3185859828461153</v>
      </c>
      <c r="M229" s="14">
        <f t="shared" si="86"/>
        <v>5.8858755081283904</v>
      </c>
      <c r="N229" s="14">
        <f t="shared" si="86"/>
        <v>5.8358492780103912</v>
      </c>
      <c r="O229" s="14">
        <f t="shared" si="86"/>
        <v>5.7367410259669089</v>
      </c>
      <c r="P229" s="14">
        <f t="shared" si="86"/>
        <v>6.0112602765444434</v>
      </c>
      <c r="Q229" s="14">
        <f t="shared" si="86"/>
        <v>5.9642733284993961</v>
      </c>
      <c r="R229" s="14">
        <f t="shared" si="86"/>
        <v>5.7543188435249499</v>
      </c>
      <c r="S229" s="14">
        <f t="shared" si="84"/>
        <v>6.3628720488740784</v>
      </c>
      <c r="T229" s="14">
        <f t="shared" si="84"/>
        <v>6.172962807476746</v>
      </c>
      <c r="U229" s="14">
        <f t="shared" si="84"/>
        <v>6.0562985858033578</v>
      </c>
      <c r="V229" s="14">
        <f t="shared" si="84"/>
        <v>6.2999655365859208</v>
      </c>
      <c r="W229" s="14">
        <f t="shared" si="84"/>
        <v>6.9354525828586091</v>
      </c>
      <c r="X229" s="14">
        <f t="shared" si="84"/>
        <v>5.9893992440091912</v>
      </c>
      <c r="Y229" s="14">
        <f t="shared" si="84"/>
        <v>6.1006189761252747</v>
      </c>
      <c r="Z229" s="14">
        <f t="shared" si="84"/>
        <v>6.3178844262327063</v>
      </c>
      <c r="AA229" s="14" t="str">
        <f t="shared" si="84"/>
        <v/>
      </c>
    </row>
    <row r="230" spans="1:27" x14ac:dyDescent="0.2">
      <c r="A230" s="8" t="s">
        <v>5</v>
      </c>
      <c r="B230" s="14" t="str">
        <f t="shared" ref="B230" si="87">+IF(B124=0,"",B70/B124*1000)</f>
        <v/>
      </c>
      <c r="C230" s="14" t="str">
        <f t="shared" si="86"/>
        <v/>
      </c>
      <c r="D230" s="14" t="str">
        <f t="shared" si="84"/>
        <v/>
      </c>
      <c r="E230" s="14" t="str">
        <f t="shared" si="84"/>
        <v/>
      </c>
      <c r="F230" s="14" t="str">
        <f t="shared" si="84"/>
        <v/>
      </c>
      <c r="G230" s="14" t="str">
        <f t="shared" si="84"/>
        <v/>
      </c>
      <c r="H230" s="14" t="str">
        <f t="shared" si="84"/>
        <v/>
      </c>
      <c r="I230" s="14" t="str">
        <f t="shared" si="84"/>
        <v/>
      </c>
      <c r="J230" s="14" t="str">
        <f t="shared" si="84"/>
        <v/>
      </c>
      <c r="K230" s="14" t="str">
        <f t="shared" si="84"/>
        <v/>
      </c>
      <c r="L230" s="14" t="str">
        <f t="shared" si="84"/>
        <v/>
      </c>
      <c r="M230" s="14" t="str">
        <f t="shared" si="84"/>
        <v/>
      </c>
      <c r="N230" s="14" t="str">
        <f t="shared" si="84"/>
        <v/>
      </c>
      <c r="O230" s="14" t="str">
        <f t="shared" si="84"/>
        <v/>
      </c>
      <c r="P230" s="14" t="str">
        <f t="shared" si="84"/>
        <v/>
      </c>
      <c r="Q230" s="14" t="str">
        <f t="shared" si="84"/>
        <v/>
      </c>
      <c r="R230" s="14" t="str">
        <f t="shared" si="84"/>
        <v/>
      </c>
      <c r="S230" s="14" t="str">
        <f t="shared" si="84"/>
        <v/>
      </c>
      <c r="T230" s="14" t="str">
        <f t="shared" si="84"/>
        <v/>
      </c>
      <c r="U230" s="14" t="str">
        <f t="shared" si="84"/>
        <v/>
      </c>
      <c r="V230" s="14" t="str">
        <f t="shared" si="84"/>
        <v/>
      </c>
      <c r="W230" s="14" t="str">
        <f t="shared" si="84"/>
        <v/>
      </c>
      <c r="X230" s="14" t="str">
        <f t="shared" si="84"/>
        <v/>
      </c>
      <c r="Y230" s="14" t="str">
        <f t="shared" si="84"/>
        <v/>
      </c>
      <c r="Z230" s="14" t="str">
        <f t="shared" si="84"/>
        <v/>
      </c>
      <c r="AA230" s="14" t="str">
        <f t="shared" si="84"/>
        <v/>
      </c>
    </row>
    <row r="231" spans="1:27" x14ac:dyDescent="0.2">
      <c r="A231" s="8" t="s">
        <v>6</v>
      </c>
      <c r="B231" s="14">
        <f t="shared" ref="B231" si="88">+IF(B125=0,"",B71/B125*1000)</f>
        <v>5.9226962760135136</v>
      </c>
      <c r="C231" s="14">
        <f t="shared" si="86"/>
        <v>7.0438404141173194</v>
      </c>
      <c r="D231" s="14">
        <f t="shared" si="84"/>
        <v>5.8328340016322091</v>
      </c>
      <c r="E231" s="14">
        <f t="shared" si="84"/>
        <v>5.5714438006650226</v>
      </c>
      <c r="F231" s="14">
        <f t="shared" si="84"/>
        <v>5.5843325472441645</v>
      </c>
      <c r="G231" s="14">
        <f t="shared" si="84"/>
        <v>5.7100035358315306</v>
      </c>
      <c r="H231" s="14">
        <f t="shared" si="84"/>
        <v>5.849993043357995</v>
      </c>
      <c r="I231" s="14">
        <f t="shared" si="84"/>
        <v>5.5206236307377452</v>
      </c>
      <c r="J231" s="14">
        <f t="shared" si="84"/>
        <v>5.8600030856090903</v>
      </c>
      <c r="K231" s="14">
        <f t="shared" si="84"/>
        <v>5.6113541577987354</v>
      </c>
      <c r="L231" s="14">
        <f t="shared" si="84"/>
        <v>6.1099971342379806</v>
      </c>
      <c r="M231" s="14">
        <f t="shared" si="84"/>
        <v>5.7100009157942706</v>
      </c>
      <c r="N231" s="14">
        <f t="shared" si="84"/>
        <v>5.3299954248679251</v>
      </c>
      <c r="O231" s="14">
        <f t="shared" si="84"/>
        <v>5.1263720526623979</v>
      </c>
      <c r="P231" s="14">
        <f t="shared" si="84"/>
        <v>5.6100109651460652</v>
      </c>
      <c r="Q231" s="14">
        <f t="shared" si="84"/>
        <v>5.662417284823321</v>
      </c>
      <c r="R231" s="14">
        <f t="shared" si="84"/>
        <v>5.5313078912128404</v>
      </c>
      <c r="S231" s="14" t="str">
        <f t="shared" si="84"/>
        <v/>
      </c>
      <c r="T231" s="14">
        <f t="shared" si="84"/>
        <v>6.0003443903905005</v>
      </c>
      <c r="U231" s="14">
        <f t="shared" si="84"/>
        <v>5.8801921945651809</v>
      </c>
      <c r="V231" s="14">
        <f t="shared" si="84"/>
        <v>6.1424965544143211</v>
      </c>
      <c r="W231" s="14">
        <f t="shared" si="84"/>
        <v>6.6951683445048245</v>
      </c>
      <c r="X231" s="14">
        <f t="shared" si="84"/>
        <v>5.7500006855056238</v>
      </c>
      <c r="Y231" s="14">
        <f t="shared" si="84"/>
        <v>6.1583699857990988</v>
      </c>
      <c r="Z231" s="14">
        <f t="shared" si="84"/>
        <v>6.1255397998671111</v>
      </c>
      <c r="AA231" s="14" t="str">
        <f t="shared" si="84"/>
        <v/>
      </c>
    </row>
    <row r="232" spans="1:27" x14ac:dyDescent="0.2">
      <c r="A232" s="8" t="s">
        <v>7</v>
      </c>
      <c r="B232" s="14">
        <f t="shared" ref="B232" si="89">+IF(B126=0,"",B72/B126*1000)</f>
        <v>2.3277884939057603</v>
      </c>
      <c r="C232" s="14">
        <f t="shared" si="86"/>
        <v>3.116800145815835</v>
      </c>
      <c r="D232" s="14">
        <f t="shared" si="84"/>
        <v>1.2512563538318062</v>
      </c>
      <c r="E232" s="14">
        <f t="shared" si="84"/>
        <v>2.2425751828500746</v>
      </c>
      <c r="F232" s="14">
        <f t="shared" si="84"/>
        <v>2.516272506219499</v>
      </c>
      <c r="G232" s="14">
        <f t="shared" si="84"/>
        <v>2.1374885113071023</v>
      </c>
      <c r="H232" s="14">
        <f t="shared" si="84"/>
        <v>1.8123920478690767</v>
      </c>
      <c r="I232" s="14">
        <f t="shared" si="84"/>
        <v>2.4863830842076253</v>
      </c>
      <c r="J232" s="14">
        <f t="shared" si="84"/>
        <v>1.3110957698847834</v>
      </c>
      <c r="K232" s="14" t="str">
        <f t="shared" si="84"/>
        <v/>
      </c>
      <c r="L232" s="14">
        <f t="shared" si="84"/>
        <v>2.5206169212012224</v>
      </c>
      <c r="M232" s="14" t="str">
        <f t="shared" si="84"/>
        <v/>
      </c>
      <c r="N232" s="14" t="str">
        <f t="shared" si="84"/>
        <v/>
      </c>
      <c r="O232" s="14" t="str">
        <f t="shared" si="84"/>
        <v/>
      </c>
      <c r="P232" s="14">
        <f t="shared" si="84"/>
        <v>3.5006673982602505</v>
      </c>
      <c r="Q232" s="14">
        <f t="shared" si="84"/>
        <v>2.7346435320122855</v>
      </c>
      <c r="R232" s="14">
        <f t="shared" si="84"/>
        <v>2.4788361302543644</v>
      </c>
      <c r="S232" s="14">
        <f t="shared" si="84"/>
        <v>2.984303599170623</v>
      </c>
      <c r="T232" s="14">
        <f t="shared" si="84"/>
        <v>1.7354708723741319</v>
      </c>
      <c r="U232" s="14">
        <f t="shared" si="84"/>
        <v>2.2018120511623933</v>
      </c>
      <c r="V232" s="14">
        <f t="shared" si="84"/>
        <v>2.4691703678178101</v>
      </c>
      <c r="W232" s="14">
        <f t="shared" si="84"/>
        <v>3.3548312435193441</v>
      </c>
      <c r="X232" s="14" t="str">
        <f t="shared" si="84"/>
        <v/>
      </c>
      <c r="Y232" s="14">
        <f t="shared" si="84"/>
        <v>4.6100882941772419</v>
      </c>
      <c r="Z232" s="14">
        <f t="shared" si="84"/>
        <v>2.4388811733109006</v>
      </c>
      <c r="AA232" s="14" t="str">
        <f t="shared" si="84"/>
        <v/>
      </c>
    </row>
    <row r="233" spans="1:27" x14ac:dyDescent="0.2">
      <c r="A233" s="8" t="s">
        <v>8</v>
      </c>
      <c r="B233" s="14" t="str">
        <f t="shared" ref="B233" si="90">+IF(B127=0,"",B73/B127*1000)</f>
        <v/>
      </c>
      <c r="C233" s="14" t="str">
        <f t="shared" si="86"/>
        <v/>
      </c>
      <c r="D233" s="14" t="str">
        <f t="shared" si="84"/>
        <v/>
      </c>
      <c r="E233" s="14" t="str">
        <f t="shared" si="84"/>
        <v/>
      </c>
      <c r="F233" s="14" t="str">
        <f t="shared" si="84"/>
        <v/>
      </c>
      <c r="G233" s="14" t="str">
        <f t="shared" si="84"/>
        <v/>
      </c>
      <c r="H233" s="14" t="str">
        <f t="shared" si="84"/>
        <v/>
      </c>
      <c r="I233" s="14" t="str">
        <f t="shared" si="84"/>
        <v/>
      </c>
      <c r="J233" s="14" t="str">
        <f t="shared" si="84"/>
        <v/>
      </c>
      <c r="K233" s="14" t="str">
        <f t="shared" si="84"/>
        <v/>
      </c>
      <c r="L233" s="14" t="str">
        <f t="shared" si="84"/>
        <v/>
      </c>
      <c r="M233" s="14" t="str">
        <f t="shared" si="84"/>
        <v/>
      </c>
      <c r="N233" s="14" t="str">
        <f t="shared" si="84"/>
        <v/>
      </c>
      <c r="O233" s="14" t="str">
        <f t="shared" si="84"/>
        <v/>
      </c>
      <c r="P233" s="14">
        <f t="shared" si="84"/>
        <v>0</v>
      </c>
      <c r="Q233" s="14" t="str">
        <f t="shared" si="84"/>
        <v/>
      </c>
      <c r="R233" s="14" t="str">
        <f t="shared" si="84"/>
        <v/>
      </c>
      <c r="S233" s="14" t="str">
        <f t="shared" si="84"/>
        <v/>
      </c>
      <c r="T233" s="14" t="str">
        <f t="shared" si="84"/>
        <v/>
      </c>
      <c r="U233" s="14" t="str">
        <f t="shared" si="84"/>
        <v/>
      </c>
      <c r="V233" s="14" t="str">
        <f t="shared" si="84"/>
        <v/>
      </c>
      <c r="W233" s="14" t="str">
        <f t="shared" si="84"/>
        <v/>
      </c>
      <c r="X233" s="14" t="str">
        <f t="shared" si="84"/>
        <v/>
      </c>
      <c r="Y233" s="14" t="str">
        <f t="shared" si="84"/>
        <v/>
      </c>
      <c r="Z233" s="14">
        <f t="shared" si="84"/>
        <v>0</v>
      </c>
      <c r="AA233" s="14" t="str">
        <f t="shared" si="84"/>
        <v/>
      </c>
    </row>
    <row r="234" spans="1:27" x14ac:dyDescent="0.2">
      <c r="A234" s="8" t="s">
        <v>9</v>
      </c>
      <c r="B234" s="14" t="str">
        <f t="shared" ref="B234" si="91">+IF(B128=0,"",B74/B128*1000)</f>
        <v/>
      </c>
      <c r="C234" s="14" t="str">
        <f t="shared" si="86"/>
        <v/>
      </c>
      <c r="D234" s="14" t="str">
        <f t="shared" si="84"/>
        <v/>
      </c>
      <c r="E234" s="14" t="str">
        <f t="shared" si="84"/>
        <v/>
      </c>
      <c r="F234" s="14" t="str">
        <f t="shared" si="84"/>
        <v/>
      </c>
      <c r="G234" s="14" t="str">
        <f t="shared" si="84"/>
        <v/>
      </c>
      <c r="H234" s="14" t="str">
        <f t="shared" si="84"/>
        <v/>
      </c>
      <c r="I234" s="14" t="str">
        <f t="shared" si="84"/>
        <v/>
      </c>
      <c r="J234" s="14" t="str">
        <f t="shared" si="84"/>
        <v/>
      </c>
      <c r="K234" s="14" t="str">
        <f t="shared" si="84"/>
        <v/>
      </c>
      <c r="L234" s="14" t="str">
        <f t="shared" si="84"/>
        <v/>
      </c>
      <c r="M234" s="14" t="str">
        <f t="shared" si="84"/>
        <v/>
      </c>
      <c r="N234" s="14" t="str">
        <f t="shared" si="84"/>
        <v/>
      </c>
      <c r="O234" s="14" t="str">
        <f t="shared" si="84"/>
        <v/>
      </c>
      <c r="P234" s="14" t="str">
        <f t="shared" si="84"/>
        <v/>
      </c>
      <c r="Q234" s="14" t="str">
        <f t="shared" si="84"/>
        <v/>
      </c>
      <c r="R234" s="14" t="str">
        <f t="shared" si="84"/>
        <v/>
      </c>
      <c r="S234" s="14" t="str">
        <f t="shared" si="84"/>
        <v/>
      </c>
      <c r="T234" s="14" t="str">
        <f t="shared" si="84"/>
        <v/>
      </c>
      <c r="U234" s="14" t="str">
        <f t="shared" si="84"/>
        <v/>
      </c>
      <c r="V234" s="14" t="str">
        <f t="shared" si="84"/>
        <v/>
      </c>
      <c r="W234" s="14" t="str">
        <f t="shared" si="84"/>
        <v/>
      </c>
      <c r="X234" s="14" t="str">
        <f t="shared" si="84"/>
        <v/>
      </c>
      <c r="Y234" s="14" t="str">
        <f t="shared" si="84"/>
        <v/>
      </c>
      <c r="Z234" s="14" t="str">
        <f t="shared" si="84"/>
        <v/>
      </c>
      <c r="AA234" s="14" t="str">
        <f t="shared" si="84"/>
        <v/>
      </c>
    </row>
    <row r="235" spans="1:27" x14ac:dyDescent="0.2">
      <c r="A235" s="8" t="s">
        <v>10</v>
      </c>
      <c r="B235" s="14">
        <f t="shared" ref="B235" si="92">+IF(B129=0,"",B75/B129*1000)</f>
        <v>1</v>
      </c>
      <c r="C235" s="14">
        <f t="shared" si="86"/>
        <v>1</v>
      </c>
      <c r="D235" s="14">
        <f t="shared" si="84"/>
        <v>1</v>
      </c>
      <c r="E235" s="14">
        <f t="shared" si="84"/>
        <v>1</v>
      </c>
      <c r="F235" s="14">
        <f t="shared" si="84"/>
        <v>0.99999999998890599</v>
      </c>
      <c r="G235" s="14">
        <f t="shared" si="84"/>
        <v>1</v>
      </c>
      <c r="H235" s="14">
        <f t="shared" si="84"/>
        <v>1.0000000001195515</v>
      </c>
      <c r="I235" s="14">
        <f t="shared" si="84"/>
        <v>0.99999999998890932</v>
      </c>
      <c r="J235" s="14">
        <f t="shared" si="84"/>
        <v>1</v>
      </c>
      <c r="K235" s="14">
        <f t="shared" si="84"/>
        <v>1.0000000000335834</v>
      </c>
      <c r="L235" s="14">
        <f t="shared" si="84"/>
        <v>1</v>
      </c>
      <c r="M235" s="14">
        <f t="shared" si="84"/>
        <v>1.0000000000082674</v>
      </c>
      <c r="N235" s="14">
        <f t="shared" si="84"/>
        <v>1</v>
      </c>
      <c r="O235" s="14">
        <f t="shared" si="84"/>
        <v>0.99999999994117472</v>
      </c>
      <c r="P235" s="14">
        <f t="shared" si="84"/>
        <v>1.0000000000089282</v>
      </c>
      <c r="Q235" s="14">
        <f t="shared" si="84"/>
        <v>0.99999999999379574</v>
      </c>
      <c r="R235" s="14">
        <f t="shared" si="84"/>
        <v>0.99999999999664291</v>
      </c>
      <c r="S235" s="14">
        <f t="shared" si="84"/>
        <v>1</v>
      </c>
      <c r="T235" s="14">
        <f t="shared" si="84"/>
        <v>1</v>
      </c>
      <c r="U235" s="14">
        <f t="shared" si="84"/>
        <v>1</v>
      </c>
      <c r="V235" s="14">
        <f t="shared" si="84"/>
        <v>1.0000000000635634</v>
      </c>
      <c r="W235" s="14">
        <f t="shared" si="84"/>
        <v>1</v>
      </c>
      <c r="X235" s="14">
        <f t="shared" si="84"/>
        <v>1</v>
      </c>
      <c r="Y235" s="14" t="str">
        <f t="shared" si="84"/>
        <v/>
      </c>
      <c r="Z235" s="14">
        <f t="shared" si="84"/>
        <v>1.0000000000014559</v>
      </c>
      <c r="AA235" s="14" t="str">
        <f t="shared" si="84"/>
        <v/>
      </c>
    </row>
    <row r="236" spans="1:27" x14ac:dyDescent="0.2">
      <c r="A236" s="8" t="s">
        <v>11</v>
      </c>
      <c r="B236" s="14">
        <f t="shared" ref="B236" si="93">+IF(B130=0,"",B76/B130*1000)</f>
        <v>0.89003506464862292</v>
      </c>
      <c r="C236" s="14">
        <f t="shared" si="86"/>
        <v>0.89003555568728276</v>
      </c>
      <c r="D236" s="14" t="str">
        <f t="shared" si="84"/>
        <v/>
      </c>
      <c r="E236" s="14" t="str">
        <f t="shared" si="84"/>
        <v/>
      </c>
      <c r="F236" s="14">
        <f t="shared" si="84"/>
        <v>0.88999301425723842</v>
      </c>
      <c r="G236" s="14">
        <f t="shared" si="84"/>
        <v>0.8899815523066168</v>
      </c>
      <c r="H236" s="14">
        <f t="shared" si="84"/>
        <v>0.88996751068189306</v>
      </c>
      <c r="I236" s="14">
        <f t="shared" si="84"/>
        <v>0.88998192776136065</v>
      </c>
      <c r="J236" s="14">
        <f t="shared" si="84"/>
        <v>0.89003861534039208</v>
      </c>
      <c r="K236" s="14">
        <f t="shared" si="84"/>
        <v>0.89000365496734368</v>
      </c>
      <c r="L236" s="14" t="str">
        <f t="shared" si="84"/>
        <v/>
      </c>
      <c r="M236" s="14">
        <f t="shared" si="84"/>
        <v>0.89003782616346028</v>
      </c>
      <c r="N236" s="14">
        <f t="shared" si="84"/>
        <v>0.88998488407806176</v>
      </c>
      <c r="O236" s="14" t="str">
        <f t="shared" si="84"/>
        <v/>
      </c>
      <c r="P236" s="14">
        <f t="shared" si="84"/>
        <v>0.89002547855114822</v>
      </c>
      <c r="Q236" s="14">
        <f t="shared" si="84"/>
        <v>0.890002055121492</v>
      </c>
      <c r="R236" s="14">
        <f t="shared" si="84"/>
        <v>0.88997777687088209</v>
      </c>
      <c r="S236" s="14">
        <f t="shared" si="84"/>
        <v>0.89006426944532513</v>
      </c>
      <c r="T236" s="14">
        <f t="shared" si="84"/>
        <v>0.89008669406493135</v>
      </c>
      <c r="U236" s="14" t="str">
        <f t="shared" si="84"/>
        <v/>
      </c>
      <c r="V236" s="14">
        <f t="shared" si="84"/>
        <v>0.97956307637438911</v>
      </c>
      <c r="W236" s="14">
        <f t="shared" si="84"/>
        <v>0.95761431073573966</v>
      </c>
      <c r="X236" s="14">
        <f t="shared" si="84"/>
        <v>0.8900113320997094</v>
      </c>
      <c r="Y236" s="14" t="str">
        <f t="shared" si="84"/>
        <v/>
      </c>
      <c r="Z236" s="14">
        <f t="shared" si="84"/>
        <v>0.90632560844535659</v>
      </c>
      <c r="AA236" s="14" t="str">
        <f t="shared" si="84"/>
        <v/>
      </c>
    </row>
    <row r="237" spans="1:27" x14ac:dyDescent="0.2">
      <c r="A237" s="8" t="s">
        <v>12</v>
      </c>
      <c r="B237" s="14" t="str">
        <f t="shared" ref="B237" si="94">+IF(B131=0,"",B77/B131*1000)</f>
        <v/>
      </c>
      <c r="C237" s="14" t="str">
        <f t="shared" si="86"/>
        <v/>
      </c>
      <c r="D237" s="14" t="str">
        <f t="shared" si="84"/>
        <v/>
      </c>
      <c r="E237" s="14" t="str">
        <f t="shared" si="84"/>
        <v/>
      </c>
      <c r="F237" s="14" t="str">
        <f t="shared" si="84"/>
        <v/>
      </c>
      <c r="G237" s="14" t="str">
        <f t="shared" si="84"/>
        <v/>
      </c>
      <c r="H237" s="14" t="str">
        <f t="shared" si="84"/>
        <v/>
      </c>
      <c r="I237" s="14" t="str">
        <f t="shared" si="84"/>
        <v/>
      </c>
      <c r="J237" s="14" t="str">
        <f t="shared" si="84"/>
        <v/>
      </c>
      <c r="K237" s="14" t="str">
        <f t="shared" si="84"/>
        <v/>
      </c>
      <c r="L237" s="14" t="str">
        <f t="shared" si="84"/>
        <v/>
      </c>
      <c r="M237" s="14" t="str">
        <f t="shared" si="84"/>
        <v/>
      </c>
      <c r="N237" s="14" t="str">
        <f t="shared" si="84"/>
        <v/>
      </c>
      <c r="O237" s="14" t="str">
        <f t="shared" si="84"/>
        <v/>
      </c>
      <c r="P237" s="14" t="str">
        <f t="shared" si="84"/>
        <v/>
      </c>
      <c r="Q237" s="14" t="str">
        <f t="shared" si="84"/>
        <v/>
      </c>
      <c r="R237" s="14" t="str">
        <f t="shared" si="84"/>
        <v/>
      </c>
      <c r="S237" s="14" t="str">
        <f t="shared" si="84"/>
        <v/>
      </c>
      <c r="T237" s="14" t="str">
        <f t="shared" si="84"/>
        <v/>
      </c>
      <c r="U237" s="14" t="str">
        <f t="shared" si="84"/>
        <v/>
      </c>
      <c r="V237" s="14" t="str">
        <f t="shared" si="84"/>
        <v/>
      </c>
      <c r="W237" s="14" t="str">
        <f t="shared" si="84"/>
        <v/>
      </c>
      <c r="X237" s="14" t="str">
        <f t="shared" si="84"/>
        <v/>
      </c>
      <c r="Y237" s="14" t="str">
        <f t="shared" si="84"/>
        <v/>
      </c>
      <c r="Z237" s="14" t="str">
        <f t="shared" si="84"/>
        <v/>
      </c>
      <c r="AA237" s="14" t="str">
        <f t="shared" si="84"/>
        <v/>
      </c>
    </row>
    <row r="238" spans="1:27" x14ac:dyDescent="0.2">
      <c r="A238" s="8" t="s">
        <v>13</v>
      </c>
      <c r="B238" s="14" t="str">
        <f t="shared" ref="B238" si="95">+IF(B132=0,"",B78/B132*1000)</f>
        <v/>
      </c>
      <c r="C238" s="14" t="str">
        <f t="shared" si="86"/>
        <v/>
      </c>
      <c r="D238" s="14" t="str">
        <f t="shared" si="86"/>
        <v/>
      </c>
      <c r="E238" s="14" t="str">
        <f t="shared" si="86"/>
        <v/>
      </c>
      <c r="F238" s="14" t="str">
        <f t="shared" si="86"/>
        <v/>
      </c>
      <c r="G238" s="14" t="str">
        <f t="shared" si="86"/>
        <v/>
      </c>
      <c r="H238" s="14" t="str">
        <f t="shared" si="86"/>
        <v/>
      </c>
      <c r="I238" s="14" t="str">
        <f t="shared" si="86"/>
        <v/>
      </c>
      <c r="J238" s="14" t="str">
        <f t="shared" si="86"/>
        <v/>
      </c>
      <c r="K238" s="14" t="str">
        <f t="shared" si="86"/>
        <v/>
      </c>
      <c r="L238" s="14" t="str">
        <f t="shared" si="86"/>
        <v/>
      </c>
      <c r="M238" s="14" t="str">
        <f t="shared" si="86"/>
        <v/>
      </c>
      <c r="N238" s="14" t="str">
        <f t="shared" si="86"/>
        <v/>
      </c>
      <c r="O238" s="14" t="str">
        <f t="shared" si="86"/>
        <v/>
      </c>
      <c r="P238" s="14" t="str">
        <f t="shared" si="86"/>
        <v/>
      </c>
      <c r="Q238" s="14" t="str">
        <f t="shared" si="86"/>
        <v/>
      </c>
      <c r="R238" s="14" t="str">
        <f t="shared" si="86"/>
        <v/>
      </c>
      <c r="S238" s="14" t="str">
        <f t="shared" si="84"/>
        <v/>
      </c>
      <c r="T238" s="14" t="str">
        <f t="shared" si="84"/>
        <v/>
      </c>
      <c r="U238" s="14" t="str">
        <f t="shared" si="84"/>
        <v/>
      </c>
      <c r="V238" s="14" t="str">
        <f t="shared" si="84"/>
        <v/>
      </c>
      <c r="W238" s="14" t="str">
        <f t="shared" si="84"/>
        <v/>
      </c>
      <c r="X238" s="14" t="str">
        <f t="shared" si="84"/>
        <v/>
      </c>
      <c r="Y238" s="14" t="str">
        <f t="shared" si="84"/>
        <v/>
      </c>
      <c r="Z238" s="14" t="str">
        <f t="shared" si="84"/>
        <v/>
      </c>
      <c r="AA238" s="14" t="str">
        <f t="shared" si="84"/>
        <v/>
      </c>
    </row>
    <row r="239" spans="1:27" x14ac:dyDescent="0.2">
      <c r="A239" s="8" t="s">
        <v>14</v>
      </c>
      <c r="B239" s="14">
        <f t="shared" ref="B239" si="96">+IF(B133=0,"",B79/B133*1000)</f>
        <v>5.9199981182923382</v>
      </c>
      <c r="C239" s="14">
        <f t="shared" si="86"/>
        <v>7.0323031325770406</v>
      </c>
      <c r="D239" s="14">
        <f t="shared" si="84"/>
        <v>5.8697448711986917</v>
      </c>
      <c r="E239" s="14">
        <f t="shared" si="84"/>
        <v>5.5699988697393685</v>
      </c>
      <c r="F239" s="14">
        <f t="shared" si="84"/>
        <v>5.5799981712880147</v>
      </c>
      <c r="G239" s="14">
        <f t="shared" si="84"/>
        <v>5.7099992921908953</v>
      </c>
      <c r="H239" s="14">
        <f t="shared" si="84"/>
        <v>5.8578102947474564</v>
      </c>
      <c r="I239" s="14">
        <f t="shared" si="84"/>
        <v>5.5200035707766304</v>
      </c>
      <c r="J239" s="14">
        <f t="shared" si="84"/>
        <v>5.8600042143520508</v>
      </c>
      <c r="K239" s="14">
        <f t="shared" si="84"/>
        <v>5.0700021746475032</v>
      </c>
      <c r="L239" s="14">
        <f t="shared" si="84"/>
        <v>6.1100017948901755</v>
      </c>
      <c r="M239" s="14" t="str">
        <f t="shared" si="84"/>
        <v/>
      </c>
      <c r="N239" s="14" t="str">
        <f t="shared" si="84"/>
        <v/>
      </c>
      <c r="O239" s="14" t="str">
        <f t="shared" si="84"/>
        <v/>
      </c>
      <c r="P239" s="14">
        <f t="shared" si="84"/>
        <v>5.6112810596650338</v>
      </c>
      <c r="Q239" s="14">
        <f t="shared" si="84"/>
        <v>5.660769023189542</v>
      </c>
      <c r="R239" s="14">
        <f t="shared" si="84"/>
        <v>5.5332500352781695</v>
      </c>
      <c r="S239" s="14">
        <f t="shared" si="84"/>
        <v>6.1949199691438483</v>
      </c>
      <c r="T239" s="14">
        <f t="shared" si="84"/>
        <v>6.0001851756117368</v>
      </c>
      <c r="U239" s="14">
        <f t="shared" si="84"/>
        <v>5.8801896589793294</v>
      </c>
      <c r="V239" s="14">
        <f t="shared" si="84"/>
        <v>6.1399983235045843</v>
      </c>
      <c r="W239" s="14">
        <f t="shared" si="84"/>
        <v>6.695961108769569</v>
      </c>
      <c r="X239" s="14" t="str">
        <f t="shared" si="84"/>
        <v/>
      </c>
      <c r="Y239" s="14">
        <f t="shared" ref="D239:AA251" si="97">+IF(Y133=0,"",Y79/Y133*1000)</f>
        <v>6.331403408296187</v>
      </c>
      <c r="Z239" s="14">
        <f t="shared" si="97"/>
        <v>6.153420278268011</v>
      </c>
      <c r="AA239" s="14" t="str">
        <f t="shared" si="97"/>
        <v/>
      </c>
    </row>
    <row r="240" spans="1:27" x14ac:dyDescent="0.2">
      <c r="A240" s="8" t="s">
        <v>15</v>
      </c>
      <c r="B240" s="14" t="str">
        <f t="shared" ref="B240" si="98">+IF(B134=0,"",B80/B134*1000)</f>
        <v/>
      </c>
      <c r="C240" s="14">
        <f t="shared" si="86"/>
        <v>26.869995901926416</v>
      </c>
      <c r="D240" s="14" t="str">
        <f t="shared" si="97"/>
        <v/>
      </c>
      <c r="E240" s="14" t="str">
        <f t="shared" si="97"/>
        <v/>
      </c>
      <c r="F240" s="14" t="str">
        <f t="shared" si="97"/>
        <v/>
      </c>
      <c r="G240" s="14" t="str">
        <f t="shared" si="97"/>
        <v/>
      </c>
      <c r="H240" s="14" t="str">
        <f t="shared" si="97"/>
        <v/>
      </c>
      <c r="I240" s="14" t="str">
        <f t="shared" si="97"/>
        <v/>
      </c>
      <c r="J240" s="14" t="str">
        <f t="shared" si="97"/>
        <v/>
      </c>
      <c r="K240" s="14">
        <f t="shared" si="97"/>
        <v>26.84000010366583</v>
      </c>
      <c r="L240" s="14" t="str">
        <f t="shared" si="97"/>
        <v/>
      </c>
      <c r="M240" s="14" t="str">
        <f t="shared" si="97"/>
        <v/>
      </c>
      <c r="N240" s="14" t="str">
        <f t="shared" si="97"/>
        <v/>
      </c>
      <c r="O240" s="14" t="str">
        <f t="shared" si="97"/>
        <v/>
      </c>
      <c r="P240" s="14" t="str">
        <f t="shared" si="97"/>
        <v/>
      </c>
      <c r="Q240" s="14" t="str">
        <f t="shared" si="97"/>
        <v/>
      </c>
      <c r="R240" s="14">
        <f t="shared" si="97"/>
        <v>27.379999935442466</v>
      </c>
      <c r="S240" s="14">
        <f t="shared" si="97"/>
        <v>27.090000231573139</v>
      </c>
      <c r="T240" s="14" t="str">
        <f t="shared" si="97"/>
        <v/>
      </c>
      <c r="U240" s="14" t="str">
        <f t="shared" si="97"/>
        <v/>
      </c>
      <c r="V240" s="14" t="str">
        <f t="shared" si="97"/>
        <v/>
      </c>
      <c r="W240" s="14">
        <f t="shared" si="97"/>
        <v>26.870004214690749</v>
      </c>
      <c r="X240" s="14" t="str">
        <f t="shared" si="97"/>
        <v/>
      </c>
      <c r="Y240" s="14">
        <f t="shared" si="97"/>
        <v>27.330000250144884</v>
      </c>
      <c r="Z240" s="14">
        <f t="shared" si="97"/>
        <v>26.898299781507724</v>
      </c>
      <c r="AA240" s="14" t="str">
        <f t="shared" si="97"/>
        <v/>
      </c>
    </row>
    <row r="241" spans="1:27" x14ac:dyDescent="0.2">
      <c r="A241" s="8" t="s">
        <v>16</v>
      </c>
      <c r="B241" s="14" t="str">
        <f t="shared" ref="B241" si="99">+IF(B135=0,"",B81/B135*1000)</f>
        <v/>
      </c>
      <c r="C241" s="14" t="str">
        <f t="shared" si="86"/>
        <v/>
      </c>
      <c r="D241" s="14" t="str">
        <f t="shared" si="97"/>
        <v/>
      </c>
      <c r="E241" s="14" t="str">
        <f t="shared" si="97"/>
        <v/>
      </c>
      <c r="F241" s="14" t="str">
        <f t="shared" si="97"/>
        <v/>
      </c>
      <c r="G241" s="14" t="str">
        <f t="shared" si="97"/>
        <v/>
      </c>
      <c r="H241" s="14" t="str">
        <f t="shared" si="97"/>
        <v/>
      </c>
      <c r="I241" s="14" t="str">
        <f t="shared" si="97"/>
        <v/>
      </c>
      <c r="J241" s="14" t="str">
        <f t="shared" si="97"/>
        <v/>
      </c>
      <c r="K241" s="14" t="str">
        <f t="shared" si="97"/>
        <v/>
      </c>
      <c r="L241" s="14" t="str">
        <f t="shared" si="97"/>
        <v/>
      </c>
      <c r="M241" s="14" t="str">
        <f t="shared" si="97"/>
        <v/>
      </c>
      <c r="N241" s="14" t="str">
        <f t="shared" si="97"/>
        <v/>
      </c>
      <c r="O241" s="14" t="str">
        <f t="shared" si="97"/>
        <v/>
      </c>
      <c r="P241" s="14" t="str">
        <f t="shared" si="97"/>
        <v/>
      </c>
      <c r="Q241" s="14" t="str">
        <f t="shared" si="97"/>
        <v/>
      </c>
      <c r="R241" s="14" t="str">
        <f t="shared" si="97"/>
        <v/>
      </c>
      <c r="S241" s="14" t="str">
        <f t="shared" si="97"/>
        <v/>
      </c>
      <c r="T241" s="14" t="str">
        <f t="shared" si="97"/>
        <v/>
      </c>
      <c r="U241" s="14" t="str">
        <f t="shared" si="97"/>
        <v/>
      </c>
      <c r="V241" s="14" t="str">
        <f t="shared" si="97"/>
        <v/>
      </c>
      <c r="W241" s="14" t="str">
        <f t="shared" si="97"/>
        <v/>
      </c>
      <c r="X241" s="14" t="str">
        <f t="shared" si="97"/>
        <v/>
      </c>
      <c r="Y241" s="14" t="str">
        <f t="shared" si="97"/>
        <v/>
      </c>
      <c r="Z241" s="14" t="str">
        <f t="shared" si="97"/>
        <v/>
      </c>
      <c r="AA241" s="14" t="str">
        <f t="shared" si="97"/>
        <v/>
      </c>
    </row>
    <row r="242" spans="1:27" x14ac:dyDescent="0.2">
      <c r="A242" s="8" t="s">
        <v>17</v>
      </c>
      <c r="B242" s="14">
        <f t="shared" ref="B242" si="100">+IF(B136=0,"",B82/B136*1000)</f>
        <v>5.9199916426760684</v>
      </c>
      <c r="C242" s="14">
        <f t="shared" si="86"/>
        <v>7.0637031463986002</v>
      </c>
      <c r="D242" s="14">
        <f t="shared" si="97"/>
        <v>5.8299998219239315</v>
      </c>
      <c r="E242" s="14" t="str">
        <f t="shared" si="97"/>
        <v/>
      </c>
      <c r="F242" s="14">
        <f t="shared" si="97"/>
        <v>5.5800002327386915</v>
      </c>
      <c r="G242" s="14">
        <f t="shared" si="97"/>
        <v>5.7100001754541498</v>
      </c>
      <c r="H242" s="14">
        <f t="shared" si="97"/>
        <v>5.8499998108146869</v>
      </c>
      <c r="I242" s="14">
        <f t="shared" si="97"/>
        <v>5.5200006086437199</v>
      </c>
      <c r="J242" s="14">
        <f t="shared" si="97"/>
        <v>5.8617580631011412</v>
      </c>
      <c r="K242" s="14">
        <f t="shared" si="97"/>
        <v>5.0699998419746297</v>
      </c>
      <c r="L242" s="14" t="str">
        <f t="shared" si="97"/>
        <v/>
      </c>
      <c r="M242" s="14" t="str">
        <f t="shared" si="97"/>
        <v/>
      </c>
      <c r="N242" s="14" t="str">
        <f t="shared" si="97"/>
        <v/>
      </c>
      <c r="O242" s="14">
        <f t="shared" si="97"/>
        <v>5.1268795876454245</v>
      </c>
      <c r="P242" s="14">
        <f t="shared" si="97"/>
        <v>5.7224976673680628</v>
      </c>
      <c r="Q242" s="14">
        <f t="shared" si="97"/>
        <v>5.7577561484617901</v>
      </c>
      <c r="R242" s="14">
        <f t="shared" si="97"/>
        <v>5.6060518556070349</v>
      </c>
      <c r="S242" s="14">
        <f t="shared" si="97"/>
        <v>6.1800115506799127</v>
      </c>
      <c r="T242" s="14">
        <f t="shared" si="97"/>
        <v>6.0000025035716922</v>
      </c>
      <c r="U242" s="14">
        <f t="shared" si="97"/>
        <v>5.8908893563426563</v>
      </c>
      <c r="V242" s="14" t="str">
        <f t="shared" si="97"/>
        <v/>
      </c>
      <c r="W242" s="14">
        <f t="shared" si="97"/>
        <v>6.6599956380348209</v>
      </c>
      <c r="X242" s="14" t="str">
        <f t="shared" si="97"/>
        <v/>
      </c>
      <c r="Y242" s="14">
        <f t="shared" si="97"/>
        <v>6.2379462589641053</v>
      </c>
      <c r="Z242" s="14">
        <f t="shared" si="97"/>
        <v>5.9981557989715917</v>
      </c>
      <c r="AA242" s="14" t="str">
        <f t="shared" si="97"/>
        <v/>
      </c>
    </row>
    <row r="243" spans="1:27" x14ac:dyDescent="0.2">
      <c r="A243" s="8" t="s">
        <v>18</v>
      </c>
      <c r="B243" s="14" t="str">
        <f t="shared" ref="B243" si="101">+IF(B137=0,"",B83/B137*1000)</f>
        <v/>
      </c>
      <c r="C243" s="14" t="str">
        <f t="shared" si="86"/>
        <v/>
      </c>
      <c r="D243" s="14" t="str">
        <f t="shared" si="97"/>
        <v/>
      </c>
      <c r="E243" s="14" t="str">
        <f t="shared" si="97"/>
        <v/>
      </c>
      <c r="F243" s="14" t="str">
        <f t="shared" si="97"/>
        <v/>
      </c>
      <c r="G243" s="14" t="str">
        <f t="shared" si="97"/>
        <v/>
      </c>
      <c r="H243" s="14">
        <f t="shared" si="97"/>
        <v>6.5300000000000011</v>
      </c>
      <c r="I243" s="14">
        <f t="shared" si="97"/>
        <v>6.5300000000000011</v>
      </c>
      <c r="J243" s="14" t="str">
        <f t="shared" si="97"/>
        <v/>
      </c>
      <c r="K243" s="14">
        <f t="shared" si="97"/>
        <v>6.5300000000000011</v>
      </c>
      <c r="L243" s="14" t="str">
        <f t="shared" si="97"/>
        <v/>
      </c>
      <c r="M243" s="14" t="str">
        <f t="shared" si="97"/>
        <v/>
      </c>
      <c r="N243" s="14" t="str">
        <f t="shared" si="97"/>
        <v/>
      </c>
      <c r="O243" s="14" t="str">
        <f t="shared" si="97"/>
        <v/>
      </c>
      <c r="P243" s="14">
        <f t="shared" si="97"/>
        <v>6.53</v>
      </c>
      <c r="Q243" s="14">
        <f t="shared" si="97"/>
        <v>6.53</v>
      </c>
      <c r="R243" s="14">
        <f t="shared" si="97"/>
        <v>6.53</v>
      </c>
      <c r="S243" s="14" t="str">
        <f t="shared" si="97"/>
        <v/>
      </c>
      <c r="T243" s="14" t="str">
        <f t="shared" si="97"/>
        <v/>
      </c>
      <c r="U243" s="14" t="str">
        <f t="shared" si="97"/>
        <v/>
      </c>
      <c r="V243" s="14" t="str">
        <f t="shared" si="97"/>
        <v/>
      </c>
      <c r="W243" s="14">
        <f t="shared" si="97"/>
        <v>6.53</v>
      </c>
      <c r="X243" s="14" t="str">
        <f t="shared" si="97"/>
        <v/>
      </c>
      <c r="Y243" s="14" t="str">
        <f t="shared" si="97"/>
        <v/>
      </c>
      <c r="Z243" s="14">
        <f t="shared" si="97"/>
        <v>6.53</v>
      </c>
      <c r="AA243" s="14" t="str">
        <f t="shared" si="97"/>
        <v/>
      </c>
    </row>
    <row r="244" spans="1:27" x14ac:dyDescent="0.2">
      <c r="A244" s="8" t="s">
        <v>19</v>
      </c>
      <c r="B244" s="14" t="str">
        <f t="shared" ref="B244" si="102">+IF(B138=0,"",B84/B138*1000)</f>
        <v/>
      </c>
      <c r="C244" s="14" t="str">
        <f t="shared" si="86"/>
        <v/>
      </c>
      <c r="D244" s="14" t="str">
        <f t="shared" si="97"/>
        <v/>
      </c>
      <c r="E244" s="14" t="str">
        <f t="shared" si="97"/>
        <v/>
      </c>
      <c r="F244" s="14" t="str">
        <f t="shared" si="97"/>
        <v/>
      </c>
      <c r="G244" s="14" t="str">
        <f t="shared" si="97"/>
        <v/>
      </c>
      <c r="H244" s="14" t="str">
        <f t="shared" si="97"/>
        <v/>
      </c>
      <c r="I244" s="14" t="str">
        <f t="shared" si="97"/>
        <v/>
      </c>
      <c r="J244" s="14" t="str">
        <f t="shared" si="97"/>
        <v/>
      </c>
      <c r="K244" s="14" t="str">
        <f t="shared" si="97"/>
        <v/>
      </c>
      <c r="L244" s="14" t="str">
        <f t="shared" si="97"/>
        <v/>
      </c>
      <c r="M244" s="14" t="str">
        <f t="shared" si="97"/>
        <v/>
      </c>
      <c r="N244" s="14" t="str">
        <f t="shared" si="97"/>
        <v/>
      </c>
      <c r="O244" s="14" t="str">
        <f t="shared" si="97"/>
        <v/>
      </c>
      <c r="P244" s="14" t="str">
        <f t="shared" si="97"/>
        <v/>
      </c>
      <c r="Q244" s="14" t="str">
        <f t="shared" si="97"/>
        <v/>
      </c>
      <c r="R244" s="14" t="str">
        <f t="shared" si="97"/>
        <v/>
      </c>
      <c r="S244" s="14" t="str">
        <f t="shared" si="97"/>
        <v/>
      </c>
      <c r="T244" s="14" t="str">
        <f t="shared" si="97"/>
        <v/>
      </c>
      <c r="U244" s="14" t="str">
        <f t="shared" si="97"/>
        <v/>
      </c>
      <c r="V244" s="14" t="str">
        <f t="shared" si="97"/>
        <v/>
      </c>
      <c r="W244" s="14" t="str">
        <f t="shared" si="97"/>
        <v/>
      </c>
      <c r="X244" s="14" t="str">
        <f t="shared" si="97"/>
        <v/>
      </c>
      <c r="Y244" s="14" t="str">
        <f t="shared" si="97"/>
        <v/>
      </c>
      <c r="Z244" s="14" t="str">
        <f t="shared" si="97"/>
        <v/>
      </c>
      <c r="AA244" s="14" t="str">
        <f t="shared" si="97"/>
        <v/>
      </c>
    </row>
    <row r="245" spans="1:27" x14ac:dyDescent="0.2">
      <c r="A245" s="8" t="s">
        <v>20</v>
      </c>
      <c r="B245" s="14" t="str">
        <f t="shared" ref="B245" si="103">+IF(B139=0,"",B85/B139*1000)</f>
        <v/>
      </c>
      <c r="C245" s="14">
        <f t="shared" ref="C245:R251" si="104">+IF(C139=0,"",C85/C139*1000)</f>
        <v>3.8200119179423959</v>
      </c>
      <c r="D245" s="14" t="str">
        <f t="shared" si="97"/>
        <v/>
      </c>
      <c r="E245" s="14">
        <f t="shared" si="97"/>
        <v>2.479965031239324</v>
      </c>
      <c r="F245" s="14" t="str">
        <f t="shared" si="97"/>
        <v/>
      </c>
      <c r="G245" s="14" t="str">
        <f t="shared" si="97"/>
        <v/>
      </c>
      <c r="H245" s="14" t="str">
        <f t="shared" si="97"/>
        <v/>
      </c>
      <c r="I245" s="14" t="str">
        <f t="shared" si="97"/>
        <v/>
      </c>
      <c r="J245" s="14" t="str">
        <f t="shared" si="97"/>
        <v/>
      </c>
      <c r="K245" s="14" t="str">
        <f t="shared" si="97"/>
        <v/>
      </c>
      <c r="L245" s="14" t="str">
        <f t="shared" si="97"/>
        <v/>
      </c>
      <c r="M245" s="14" t="str">
        <f t="shared" si="97"/>
        <v/>
      </c>
      <c r="N245" s="14" t="str">
        <f t="shared" si="97"/>
        <v/>
      </c>
      <c r="O245" s="14" t="str">
        <f t="shared" si="97"/>
        <v/>
      </c>
      <c r="P245" s="14" t="str">
        <f t="shared" si="97"/>
        <v/>
      </c>
      <c r="Q245" s="14" t="str">
        <f t="shared" si="97"/>
        <v/>
      </c>
      <c r="R245" s="14">
        <f t="shared" si="97"/>
        <v>2</v>
      </c>
      <c r="S245" s="14" t="str">
        <f t="shared" si="97"/>
        <v/>
      </c>
      <c r="T245" s="14" t="str">
        <f t="shared" si="97"/>
        <v/>
      </c>
      <c r="U245" s="14" t="str">
        <f t="shared" si="97"/>
        <v/>
      </c>
      <c r="V245" s="14" t="str">
        <f t="shared" si="97"/>
        <v/>
      </c>
      <c r="W245" s="14" t="str">
        <f t="shared" si="97"/>
        <v/>
      </c>
      <c r="X245" s="14" t="str">
        <f t="shared" si="97"/>
        <v/>
      </c>
      <c r="Y245" s="14" t="str">
        <f t="shared" si="97"/>
        <v/>
      </c>
      <c r="Z245" s="14">
        <f t="shared" si="97"/>
        <v>2.5555371448250974</v>
      </c>
      <c r="AA245" s="14" t="str">
        <f t="shared" si="97"/>
        <v/>
      </c>
    </row>
    <row r="246" spans="1:27" x14ac:dyDescent="0.2">
      <c r="A246" s="8" t="s">
        <v>21</v>
      </c>
      <c r="B246" s="14" t="str">
        <f t="shared" ref="B246" si="105">+IF(B140=0,"",B86/B140*1000)</f>
        <v/>
      </c>
      <c r="C246" s="14" t="str">
        <f t="shared" si="104"/>
        <v/>
      </c>
      <c r="D246" s="14" t="str">
        <f t="shared" si="97"/>
        <v/>
      </c>
      <c r="E246" s="14" t="str">
        <f t="shared" si="97"/>
        <v/>
      </c>
      <c r="F246" s="14" t="str">
        <f t="shared" si="97"/>
        <v/>
      </c>
      <c r="G246" s="14" t="str">
        <f t="shared" si="97"/>
        <v/>
      </c>
      <c r="H246" s="14" t="str">
        <f t="shared" si="97"/>
        <v/>
      </c>
      <c r="I246" s="14" t="str">
        <f t="shared" si="97"/>
        <v/>
      </c>
      <c r="J246" s="14" t="str">
        <f t="shared" si="97"/>
        <v/>
      </c>
      <c r="K246" s="14" t="str">
        <f t="shared" si="97"/>
        <v/>
      </c>
      <c r="L246" s="14" t="str">
        <f t="shared" si="97"/>
        <v/>
      </c>
      <c r="M246" s="14" t="str">
        <f t="shared" si="97"/>
        <v/>
      </c>
      <c r="N246" s="14" t="str">
        <f t="shared" si="97"/>
        <v/>
      </c>
      <c r="O246" s="14" t="str">
        <f t="shared" si="97"/>
        <v/>
      </c>
      <c r="P246" s="14" t="str">
        <f t="shared" si="97"/>
        <v/>
      </c>
      <c r="Q246" s="14" t="str">
        <f t="shared" si="97"/>
        <v/>
      </c>
      <c r="R246" s="14" t="str">
        <f t="shared" si="97"/>
        <v/>
      </c>
      <c r="S246" s="14" t="str">
        <f t="shared" si="97"/>
        <v/>
      </c>
      <c r="T246" s="14" t="str">
        <f t="shared" si="97"/>
        <v/>
      </c>
      <c r="U246" s="14" t="str">
        <f t="shared" si="97"/>
        <v/>
      </c>
      <c r="V246" s="14" t="str">
        <f t="shared" si="97"/>
        <v/>
      </c>
      <c r="W246" s="14" t="str">
        <f t="shared" si="97"/>
        <v/>
      </c>
      <c r="X246" s="14" t="str">
        <f t="shared" si="97"/>
        <v/>
      </c>
      <c r="Y246" s="14" t="str">
        <f t="shared" si="97"/>
        <v/>
      </c>
      <c r="Z246" s="14" t="str">
        <f t="shared" si="97"/>
        <v/>
      </c>
      <c r="AA246" s="14" t="str">
        <f t="shared" si="97"/>
        <v/>
      </c>
    </row>
    <row r="247" spans="1:27" x14ac:dyDescent="0.2">
      <c r="A247" s="8" t="s">
        <v>22</v>
      </c>
      <c r="B247" s="14" t="str">
        <f t="shared" ref="B247" si="106">+IF(B141=0,"",B87/B141*1000)</f>
        <v/>
      </c>
      <c r="C247" s="14" t="str">
        <f t="shared" si="104"/>
        <v/>
      </c>
      <c r="D247" s="14" t="str">
        <f t="shared" si="97"/>
        <v/>
      </c>
      <c r="E247" s="14" t="str">
        <f t="shared" si="97"/>
        <v/>
      </c>
      <c r="F247" s="14" t="str">
        <f t="shared" si="97"/>
        <v/>
      </c>
      <c r="G247" s="14" t="str">
        <f t="shared" si="97"/>
        <v/>
      </c>
      <c r="H247" s="14" t="str">
        <f t="shared" si="97"/>
        <v/>
      </c>
      <c r="I247" s="14" t="str">
        <f t="shared" si="97"/>
        <v/>
      </c>
      <c r="J247" s="14" t="str">
        <f t="shared" si="97"/>
        <v/>
      </c>
      <c r="K247" s="14" t="str">
        <f t="shared" si="97"/>
        <v/>
      </c>
      <c r="L247" s="14" t="str">
        <f t="shared" si="97"/>
        <v/>
      </c>
      <c r="M247" s="14" t="str">
        <f t="shared" si="97"/>
        <v/>
      </c>
      <c r="N247" s="14" t="str">
        <f t="shared" si="97"/>
        <v/>
      </c>
      <c r="O247" s="14" t="str">
        <f t="shared" si="97"/>
        <v/>
      </c>
      <c r="P247" s="14" t="str">
        <f t="shared" si="97"/>
        <v/>
      </c>
      <c r="Q247" s="14" t="str">
        <f t="shared" si="97"/>
        <v/>
      </c>
      <c r="R247" s="14" t="str">
        <f t="shared" si="97"/>
        <v/>
      </c>
      <c r="S247" s="14" t="str">
        <f t="shared" si="97"/>
        <v/>
      </c>
      <c r="T247" s="14" t="str">
        <f t="shared" si="97"/>
        <v/>
      </c>
      <c r="U247" s="14" t="str">
        <f t="shared" si="97"/>
        <v/>
      </c>
      <c r="V247" s="14" t="str">
        <f t="shared" si="97"/>
        <v/>
      </c>
      <c r="W247" s="14" t="str">
        <f t="shared" si="97"/>
        <v/>
      </c>
      <c r="X247" s="14" t="str">
        <f t="shared" si="97"/>
        <v/>
      </c>
      <c r="Y247" s="14" t="str">
        <f t="shared" si="97"/>
        <v/>
      </c>
      <c r="Z247" s="14" t="str">
        <f t="shared" si="97"/>
        <v/>
      </c>
      <c r="AA247" s="14" t="str">
        <f t="shared" si="97"/>
        <v/>
      </c>
    </row>
    <row r="248" spans="1:27" x14ac:dyDescent="0.2">
      <c r="A248" s="8" t="s">
        <v>23</v>
      </c>
      <c r="B248" s="14" t="str">
        <f t="shared" ref="B248" si="107">+IF(B142=0,"",B88/B142*1000)</f>
        <v/>
      </c>
      <c r="C248" s="14" t="str">
        <f t="shared" si="104"/>
        <v/>
      </c>
      <c r="D248" s="14" t="str">
        <f t="shared" si="104"/>
        <v/>
      </c>
      <c r="E248" s="14" t="str">
        <f t="shared" si="104"/>
        <v/>
      </c>
      <c r="F248" s="14" t="str">
        <f t="shared" si="104"/>
        <v/>
      </c>
      <c r="G248" s="14" t="str">
        <f t="shared" si="104"/>
        <v/>
      </c>
      <c r="H248" s="14" t="str">
        <f t="shared" si="104"/>
        <v/>
      </c>
      <c r="I248" s="14" t="str">
        <f t="shared" si="104"/>
        <v/>
      </c>
      <c r="J248" s="14" t="str">
        <f t="shared" si="104"/>
        <v/>
      </c>
      <c r="K248" s="14" t="str">
        <f t="shared" si="104"/>
        <v/>
      </c>
      <c r="L248" s="14" t="str">
        <f t="shared" si="104"/>
        <v/>
      </c>
      <c r="M248" s="14" t="str">
        <f t="shared" si="104"/>
        <v/>
      </c>
      <c r="N248" s="14" t="str">
        <f t="shared" si="104"/>
        <v/>
      </c>
      <c r="O248" s="14" t="str">
        <f t="shared" si="104"/>
        <v/>
      </c>
      <c r="P248" s="14" t="str">
        <f t="shared" si="104"/>
        <v/>
      </c>
      <c r="Q248" s="14" t="str">
        <f t="shared" si="104"/>
        <v/>
      </c>
      <c r="R248" s="14" t="str">
        <f t="shared" si="104"/>
        <v/>
      </c>
      <c r="S248" s="14" t="str">
        <f t="shared" si="97"/>
        <v/>
      </c>
      <c r="T248" s="14" t="str">
        <f t="shared" si="97"/>
        <v/>
      </c>
      <c r="U248" s="14" t="str">
        <f t="shared" si="97"/>
        <v/>
      </c>
      <c r="V248" s="14" t="str">
        <f t="shared" si="97"/>
        <v/>
      </c>
      <c r="W248" s="14" t="str">
        <f t="shared" si="97"/>
        <v/>
      </c>
      <c r="X248" s="14" t="str">
        <f t="shared" si="97"/>
        <v/>
      </c>
      <c r="Y248" s="14" t="str">
        <f t="shared" si="97"/>
        <v/>
      </c>
      <c r="Z248" s="14" t="str">
        <f t="shared" si="97"/>
        <v/>
      </c>
      <c r="AA248" s="14" t="str">
        <f t="shared" si="97"/>
        <v/>
      </c>
    </row>
    <row r="249" spans="1:27" x14ac:dyDescent="0.2">
      <c r="A249" s="8" t="s">
        <v>24</v>
      </c>
      <c r="B249" s="14" t="str">
        <f t="shared" ref="B249" si="108">+IF(B143=0,"",B89/B143*1000)</f>
        <v/>
      </c>
      <c r="C249" s="14" t="str">
        <f t="shared" si="104"/>
        <v/>
      </c>
      <c r="D249" s="14" t="str">
        <f t="shared" si="97"/>
        <v/>
      </c>
      <c r="E249" s="14" t="str">
        <f t="shared" si="97"/>
        <v/>
      </c>
      <c r="F249" s="14" t="str">
        <f t="shared" si="97"/>
        <v/>
      </c>
      <c r="G249" s="14" t="str">
        <f t="shared" si="97"/>
        <v/>
      </c>
      <c r="H249" s="14" t="str">
        <f t="shared" si="97"/>
        <v/>
      </c>
      <c r="I249" s="14" t="str">
        <f t="shared" si="97"/>
        <v/>
      </c>
      <c r="J249" s="14" t="str">
        <f t="shared" si="97"/>
        <v/>
      </c>
      <c r="K249" s="14" t="str">
        <f t="shared" si="97"/>
        <v/>
      </c>
      <c r="L249" s="14" t="str">
        <f t="shared" si="97"/>
        <v/>
      </c>
      <c r="M249" s="14" t="str">
        <f t="shared" si="97"/>
        <v/>
      </c>
      <c r="N249" s="14" t="str">
        <f t="shared" si="97"/>
        <v/>
      </c>
      <c r="O249" s="14" t="str">
        <f t="shared" si="97"/>
        <v/>
      </c>
      <c r="P249" s="14" t="str">
        <f t="shared" si="97"/>
        <v/>
      </c>
      <c r="Q249" s="14" t="str">
        <f t="shared" si="97"/>
        <v/>
      </c>
      <c r="R249" s="14" t="str">
        <f t="shared" si="97"/>
        <v/>
      </c>
      <c r="S249" s="14" t="str">
        <f t="shared" si="97"/>
        <v/>
      </c>
      <c r="T249" s="14" t="str">
        <f t="shared" si="97"/>
        <v/>
      </c>
      <c r="U249" s="14" t="str">
        <f t="shared" si="97"/>
        <v/>
      </c>
      <c r="V249" s="14" t="str">
        <f t="shared" si="97"/>
        <v/>
      </c>
      <c r="W249" s="14" t="str">
        <f t="shared" si="97"/>
        <v/>
      </c>
      <c r="X249" s="14" t="str">
        <f t="shared" si="97"/>
        <v/>
      </c>
      <c r="Y249" s="14" t="str">
        <f t="shared" si="97"/>
        <v/>
      </c>
      <c r="Z249" s="14" t="str">
        <f t="shared" si="97"/>
        <v/>
      </c>
      <c r="AA249" s="14" t="str">
        <f t="shared" si="97"/>
        <v/>
      </c>
    </row>
    <row r="250" spans="1:27" x14ac:dyDescent="0.2">
      <c r="A250" s="8" t="s">
        <v>25</v>
      </c>
      <c r="B250" s="14" t="str">
        <f t="shared" ref="B250" si="109">+IF(B144=0,"",B90/B144*1000)</f>
        <v/>
      </c>
      <c r="C250" s="14" t="str">
        <f t="shared" si="104"/>
        <v/>
      </c>
      <c r="D250" s="14" t="str">
        <f t="shared" si="97"/>
        <v/>
      </c>
      <c r="E250" s="14" t="str">
        <f t="shared" si="97"/>
        <v/>
      </c>
      <c r="F250" s="14" t="str">
        <f t="shared" si="97"/>
        <v/>
      </c>
      <c r="G250" s="14" t="str">
        <f t="shared" si="97"/>
        <v/>
      </c>
      <c r="H250" s="14" t="str">
        <f t="shared" si="97"/>
        <v/>
      </c>
      <c r="I250" s="14" t="str">
        <f t="shared" si="97"/>
        <v/>
      </c>
      <c r="J250" s="14" t="str">
        <f t="shared" si="97"/>
        <v/>
      </c>
      <c r="K250" s="14" t="str">
        <f t="shared" si="97"/>
        <v/>
      </c>
      <c r="L250" s="14" t="str">
        <f t="shared" si="97"/>
        <v/>
      </c>
      <c r="M250" s="14" t="str">
        <f t="shared" si="97"/>
        <v/>
      </c>
      <c r="N250" s="14" t="str">
        <f t="shared" si="97"/>
        <v/>
      </c>
      <c r="O250" s="14" t="str">
        <f t="shared" si="97"/>
        <v/>
      </c>
      <c r="P250" s="14" t="str">
        <f t="shared" si="97"/>
        <v/>
      </c>
      <c r="Q250" s="14" t="str">
        <f t="shared" si="97"/>
        <v/>
      </c>
      <c r="R250" s="14" t="str">
        <f t="shared" si="97"/>
        <v/>
      </c>
      <c r="S250" s="14" t="str">
        <f t="shared" si="97"/>
        <v/>
      </c>
      <c r="T250" s="14" t="str">
        <f t="shared" si="97"/>
        <v/>
      </c>
      <c r="U250" s="14" t="str">
        <f t="shared" si="97"/>
        <v/>
      </c>
      <c r="V250" s="14" t="str">
        <f t="shared" si="97"/>
        <v/>
      </c>
      <c r="W250" s="14" t="str">
        <f t="shared" si="97"/>
        <v/>
      </c>
      <c r="X250" s="14" t="str">
        <f t="shared" si="97"/>
        <v/>
      </c>
      <c r="Y250" s="14" t="str">
        <f t="shared" si="97"/>
        <v/>
      </c>
      <c r="Z250" s="14" t="str">
        <f t="shared" si="97"/>
        <v/>
      </c>
      <c r="AA250" s="14" t="str">
        <f t="shared" si="97"/>
        <v/>
      </c>
    </row>
    <row r="251" spans="1:27" x14ac:dyDescent="0.2">
      <c r="A251" s="8" t="s">
        <v>50</v>
      </c>
      <c r="B251" s="14">
        <f t="shared" ref="B251" si="110">+IF(B145=0,"",B91/B145*1000)</f>
        <v>3.218508038206394</v>
      </c>
      <c r="C251" s="14">
        <f t="shared" si="104"/>
        <v>4.9830982712094327</v>
      </c>
      <c r="D251" s="14">
        <f t="shared" si="97"/>
        <v>1.2987277376683404</v>
      </c>
      <c r="E251" s="14">
        <f t="shared" si="97"/>
        <v>2.6403922063743592</v>
      </c>
      <c r="F251" s="14">
        <f t="shared" si="97"/>
        <v>3.0026947072114551</v>
      </c>
      <c r="G251" s="14">
        <f t="shared" ref="G251:AA251" si="111">+IF(G145=0,"",G91/G145*1000)</f>
        <v>1.9223762199014398</v>
      </c>
      <c r="H251" s="14">
        <f t="shared" si="111"/>
        <v>1.7791297754539555</v>
      </c>
      <c r="I251" s="14">
        <f t="shared" si="111"/>
        <v>2.8207924927295864</v>
      </c>
      <c r="J251" s="14">
        <f t="shared" si="111"/>
        <v>1.2328479957981635</v>
      </c>
      <c r="K251" s="14">
        <f t="shared" si="111"/>
        <v>2.9841089201381457</v>
      </c>
      <c r="L251" s="14">
        <f t="shared" si="111"/>
        <v>2.5878285185577798</v>
      </c>
      <c r="M251" s="14">
        <f t="shared" si="111"/>
        <v>2.7609422802691497</v>
      </c>
      <c r="N251" s="14">
        <f t="shared" si="111"/>
        <v>2.6957043953009401</v>
      </c>
      <c r="O251" s="14">
        <f t="shared" si="111"/>
        <v>5.2643701130202221</v>
      </c>
      <c r="P251" s="14">
        <f t="shared" si="111"/>
        <v>2.3441881441486214</v>
      </c>
      <c r="Q251" s="14">
        <f t="shared" si="111"/>
        <v>2.4434998158284644</v>
      </c>
      <c r="R251" s="14">
        <f t="shared" si="111"/>
        <v>2.2602640777800125</v>
      </c>
      <c r="S251" s="14">
        <f t="shared" si="111"/>
        <v>3.5527379026307004</v>
      </c>
      <c r="T251" s="14">
        <f t="shared" si="111"/>
        <v>1.9806881776774687</v>
      </c>
      <c r="U251" s="14">
        <f t="shared" si="111"/>
        <v>3.2991946428883487</v>
      </c>
      <c r="V251" s="14">
        <f t="shared" si="111"/>
        <v>2.2804362450272233</v>
      </c>
      <c r="W251" s="14">
        <f t="shared" si="111"/>
        <v>2.8506519256241152</v>
      </c>
      <c r="X251" s="14">
        <f t="shared" si="111"/>
        <v>0.92553080038767177</v>
      </c>
      <c r="Y251" s="14">
        <f t="shared" si="111"/>
        <v>5.7638077631307842</v>
      </c>
      <c r="Z251" s="14">
        <f t="shared" si="111"/>
        <v>2.8037234267183471</v>
      </c>
      <c r="AA251" s="14" t="str">
        <f t="shared" si="111"/>
        <v/>
      </c>
    </row>
    <row r="252" spans="1:27"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x14ac:dyDescent="0.2">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x14ac:dyDescent="0.2">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x14ac:dyDescent="0.2">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2:27" x14ac:dyDescent="0.2">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2:27" x14ac:dyDescent="0.2">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2:27" x14ac:dyDescent="0.2">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2:27" x14ac:dyDescent="0.2">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2:27" x14ac:dyDescent="0.2">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2:27" x14ac:dyDescent="0.2">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2:27" x14ac:dyDescent="0.2">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2:27" x14ac:dyDescent="0.2">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2:27" x14ac:dyDescent="0.2">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2:27" x14ac:dyDescent="0.2">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2:27" x14ac:dyDescent="0.2">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2:27" x14ac:dyDescent="0.2">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2:27" x14ac:dyDescent="0.2">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sheetData>
  <pageMargins left="0.7" right="0.7" top="0.75" bottom="0.75" header="0.3" footer="0.3"/>
  <pageSetup scale="34" fitToHeight="0" orientation="landscape" r:id="rId1"/>
  <ignoredErrors>
    <ignoredError sqref="Z8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1"/>
  <sheetViews>
    <sheetView workbookViewId="0"/>
  </sheetViews>
  <sheetFormatPr defaultRowHeight="12.75" x14ac:dyDescent="0.2"/>
  <cols>
    <col min="2" max="10" width="14.7109375" bestFit="1" customWidth="1"/>
    <col min="11" max="11" width="13.7109375" bestFit="1" customWidth="1"/>
    <col min="12" max="12" width="15.42578125" bestFit="1" customWidth="1"/>
    <col min="13" max="16" width="13.7109375" bestFit="1" customWidth="1"/>
    <col min="17" max="17" width="14.7109375" bestFit="1" customWidth="1"/>
    <col min="18" max="19" width="15.7109375" bestFit="1" customWidth="1"/>
    <col min="20" max="23" width="14.7109375" bestFit="1" customWidth="1"/>
    <col min="24" max="25" width="13.7109375" bestFit="1" customWidth="1"/>
    <col min="26" max="26" width="16.7109375" bestFit="1" customWidth="1"/>
  </cols>
  <sheetData>
    <row r="1" spans="1:26" x14ac:dyDescent="0.2">
      <c r="A1" s="4" t="s">
        <v>56</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3</v>
      </c>
      <c r="B3" s="35">
        <v>0</v>
      </c>
      <c r="C3" s="35">
        <v>0</v>
      </c>
      <c r="D3" s="35">
        <v>0</v>
      </c>
      <c r="E3" s="35">
        <v>0</v>
      </c>
      <c r="F3" s="35">
        <v>0</v>
      </c>
      <c r="G3" s="35">
        <v>0</v>
      </c>
      <c r="H3" s="35">
        <v>0</v>
      </c>
      <c r="I3" s="35">
        <v>0</v>
      </c>
      <c r="J3" s="35">
        <v>0</v>
      </c>
      <c r="K3" s="35">
        <v>0</v>
      </c>
      <c r="L3" s="35">
        <v>0</v>
      </c>
      <c r="M3" s="35">
        <v>0</v>
      </c>
      <c r="N3" s="35">
        <v>0</v>
      </c>
      <c r="O3" s="35">
        <v>0</v>
      </c>
      <c r="P3" s="35">
        <v>0</v>
      </c>
      <c r="Q3" s="35">
        <v>0</v>
      </c>
      <c r="R3" s="35">
        <v>0</v>
      </c>
      <c r="S3" s="35">
        <v>0</v>
      </c>
      <c r="T3" s="35">
        <v>0</v>
      </c>
      <c r="U3" s="35">
        <v>0</v>
      </c>
      <c r="V3" s="35">
        <v>0</v>
      </c>
      <c r="W3" s="35">
        <v>0</v>
      </c>
      <c r="X3" s="35">
        <v>0</v>
      </c>
      <c r="Y3" s="35">
        <v>0</v>
      </c>
      <c r="Z3" s="2">
        <f t="shared" ref="Z3:Z25" si="0">SUM(B3:Y3)</f>
        <v>0</v>
      </c>
    </row>
    <row r="4" spans="1:26" x14ac:dyDescent="0.2">
      <c r="A4" t="s">
        <v>4</v>
      </c>
      <c r="B4" s="35">
        <v>5683.8532724609368</v>
      </c>
      <c r="C4" s="35">
        <v>13487.711196289065</v>
      </c>
      <c r="D4" s="35">
        <v>1.2852349853515626</v>
      </c>
      <c r="E4" s="35">
        <v>1146.0297705078124</v>
      </c>
      <c r="F4" s="35">
        <v>2164.4488315429685</v>
      </c>
      <c r="G4" s="35">
        <v>68.355607421874993</v>
      </c>
      <c r="H4" s="35">
        <v>252.0105661621094</v>
      </c>
      <c r="I4" s="35">
        <v>1553.5406967773438</v>
      </c>
      <c r="J4" s="35">
        <v>28.695767578125</v>
      </c>
      <c r="K4" s="35">
        <v>2817.8293775939946</v>
      </c>
      <c r="L4" s="35">
        <v>171.31842382812499</v>
      </c>
      <c r="M4" s="35">
        <v>1517.54731362915</v>
      </c>
      <c r="N4" s="35">
        <v>1054.8716093749999</v>
      </c>
      <c r="O4" s="35">
        <v>2077.4904628906247</v>
      </c>
      <c r="P4" s="35">
        <v>2987.1149453124995</v>
      </c>
      <c r="Q4" s="35">
        <v>1284.2623105468751</v>
      </c>
      <c r="R4" s="35">
        <v>4193.9005463867188</v>
      </c>
      <c r="S4" s="35">
        <v>8244.3459785156247</v>
      </c>
      <c r="T4" s="35">
        <v>646.13085571289071</v>
      </c>
      <c r="U4" s="35">
        <v>3650.7480917968751</v>
      </c>
      <c r="V4" s="35">
        <v>1968.2391347656248</v>
      </c>
      <c r="W4" s="35">
        <v>3860.7537451171879</v>
      </c>
      <c r="X4" s="35">
        <v>68.499753692626939</v>
      </c>
      <c r="Y4" s="35">
        <v>1250.034203125</v>
      </c>
      <c r="Z4" s="2">
        <f t="shared" si="0"/>
        <v>60179.017696014402</v>
      </c>
    </row>
    <row r="5" spans="1:26" x14ac:dyDescent="0.2">
      <c r="A5" t="s">
        <v>5</v>
      </c>
      <c r="B5" s="35">
        <v>0</v>
      </c>
      <c r="C5" s="35">
        <v>0</v>
      </c>
      <c r="D5" s="35">
        <v>0</v>
      </c>
      <c r="E5" s="35">
        <v>0</v>
      </c>
      <c r="F5" s="35">
        <v>0</v>
      </c>
      <c r="G5" s="35">
        <v>0</v>
      </c>
      <c r="H5" s="35">
        <v>0</v>
      </c>
      <c r="I5" s="35">
        <v>0</v>
      </c>
      <c r="J5" s="35">
        <v>0</v>
      </c>
      <c r="K5" s="35">
        <v>0</v>
      </c>
      <c r="L5" s="35">
        <v>0</v>
      </c>
      <c r="M5" s="35">
        <v>0</v>
      </c>
      <c r="N5" s="35">
        <v>0</v>
      </c>
      <c r="O5" s="35">
        <v>0</v>
      </c>
      <c r="P5" s="35">
        <v>0</v>
      </c>
      <c r="Q5" s="35">
        <v>0</v>
      </c>
      <c r="R5" s="35">
        <v>0</v>
      </c>
      <c r="S5" s="35">
        <v>0</v>
      </c>
      <c r="T5" s="35">
        <v>0</v>
      </c>
      <c r="U5" s="35">
        <v>0</v>
      </c>
      <c r="V5" s="35">
        <v>0</v>
      </c>
      <c r="W5" s="35">
        <v>0</v>
      </c>
      <c r="X5" s="35">
        <v>0</v>
      </c>
      <c r="Y5" s="35">
        <v>0</v>
      </c>
      <c r="Z5" s="2">
        <f t="shared" si="0"/>
        <v>0</v>
      </c>
    </row>
    <row r="6" spans="1:26" x14ac:dyDescent="0.2">
      <c r="A6" t="s">
        <v>6</v>
      </c>
      <c r="B6" s="35">
        <v>46.293906318664561</v>
      </c>
      <c r="C6" s="35">
        <v>2821.7711790771491</v>
      </c>
      <c r="D6" s="35">
        <v>49.556409635543829</v>
      </c>
      <c r="E6" s="35">
        <v>99.579544921874998</v>
      </c>
      <c r="F6" s="35">
        <v>257.48894668579095</v>
      </c>
      <c r="G6" s="35">
        <v>32.01095275878906</v>
      </c>
      <c r="H6" s="35">
        <v>139.54021961212158</v>
      </c>
      <c r="I6" s="35">
        <v>115.97599804687502</v>
      </c>
      <c r="J6" s="35">
        <v>45.869765804290765</v>
      </c>
      <c r="K6" s="35">
        <v>443.65637772750858</v>
      </c>
      <c r="L6" s="35">
        <v>2.9998586425781251</v>
      </c>
      <c r="M6" s="35">
        <v>9.6392138595581045</v>
      </c>
      <c r="N6" s="35">
        <v>9.5457230463027969</v>
      </c>
      <c r="O6" s="35">
        <v>1157.0551003952025</v>
      </c>
      <c r="P6" s="35">
        <v>250.94359307098395</v>
      </c>
      <c r="Q6" s="35">
        <v>109.56686848449706</v>
      </c>
      <c r="R6" s="35">
        <v>195.67966905212407</v>
      </c>
      <c r="S6" s="35">
        <v>0</v>
      </c>
      <c r="T6" s="35">
        <v>196.07793715286263</v>
      </c>
      <c r="U6" s="35">
        <v>227.69820648193362</v>
      </c>
      <c r="V6" s="35">
        <v>110.07222551918029</v>
      </c>
      <c r="W6" s="35">
        <v>357.5362828369141</v>
      </c>
      <c r="X6" s="35">
        <v>5.7663212890624997</v>
      </c>
      <c r="Y6" s="35">
        <v>818.02663964843748</v>
      </c>
      <c r="Z6" s="2">
        <f t="shared" si="0"/>
        <v>7502.3509400682469</v>
      </c>
    </row>
    <row r="7" spans="1:26" x14ac:dyDescent="0.2">
      <c r="A7" t="s">
        <v>7</v>
      </c>
      <c r="B7" s="35">
        <v>47644.774531249997</v>
      </c>
      <c r="C7" s="35">
        <v>36682.084875</v>
      </c>
      <c r="D7" s="35">
        <v>34127.156625000003</v>
      </c>
      <c r="E7" s="35">
        <v>65973.17296923828</v>
      </c>
      <c r="F7" s="35">
        <v>39241.969687500008</v>
      </c>
      <c r="G7" s="35">
        <v>45832.238851562492</v>
      </c>
      <c r="H7" s="35">
        <v>71723.540982421851</v>
      </c>
      <c r="I7" s="35">
        <v>13331.652781249999</v>
      </c>
      <c r="J7" s="35">
        <v>43280.959882812494</v>
      </c>
      <c r="K7" s="35">
        <v>0</v>
      </c>
      <c r="L7" s="35">
        <v>46475.027640625005</v>
      </c>
      <c r="M7" s="35">
        <v>0</v>
      </c>
      <c r="N7" s="35">
        <v>0</v>
      </c>
      <c r="O7" s="35">
        <v>0</v>
      </c>
      <c r="P7" s="35">
        <v>1127.318197265625</v>
      </c>
      <c r="Q7" s="35">
        <v>37744.712554687496</v>
      </c>
      <c r="R7" s="35">
        <v>195297.05434130866</v>
      </c>
      <c r="S7" s="35">
        <v>61781.366500000011</v>
      </c>
      <c r="T7" s="35">
        <v>67322.676070312489</v>
      </c>
      <c r="U7" s="35">
        <v>102507.73257373049</v>
      </c>
      <c r="V7" s="35">
        <v>60207.580187499996</v>
      </c>
      <c r="W7" s="35">
        <v>50378.644234375002</v>
      </c>
      <c r="X7" s="35">
        <v>0</v>
      </c>
      <c r="Y7" s="35">
        <v>4506.7718750000004</v>
      </c>
      <c r="Z7" s="2">
        <f t="shared" si="0"/>
        <v>1025186.4353608399</v>
      </c>
    </row>
    <row r="8" spans="1:26" x14ac:dyDescent="0.2">
      <c r="A8" t="s">
        <v>8</v>
      </c>
      <c r="B8" s="35">
        <v>0</v>
      </c>
      <c r="C8" s="35">
        <v>0</v>
      </c>
      <c r="D8" s="35">
        <v>0</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2">
        <f t="shared" si="0"/>
        <v>0</v>
      </c>
    </row>
    <row r="9" spans="1:26" x14ac:dyDescent="0.2">
      <c r="A9" t="s">
        <v>9</v>
      </c>
      <c r="B9" s="35">
        <v>0</v>
      </c>
      <c r="C9" s="35">
        <v>0</v>
      </c>
      <c r="D9" s="35">
        <v>0</v>
      </c>
      <c r="E9" s="35">
        <v>0</v>
      </c>
      <c r="F9" s="35">
        <v>0</v>
      </c>
      <c r="G9" s="35">
        <v>0</v>
      </c>
      <c r="H9" s="35">
        <v>0</v>
      </c>
      <c r="I9" s="35">
        <v>0</v>
      </c>
      <c r="J9" s="35">
        <v>0</v>
      </c>
      <c r="K9" s="35">
        <v>0</v>
      </c>
      <c r="L9" s="35">
        <v>0</v>
      </c>
      <c r="M9" s="35">
        <v>0</v>
      </c>
      <c r="N9" s="35">
        <v>0</v>
      </c>
      <c r="O9" s="35">
        <v>0</v>
      </c>
      <c r="P9" s="35">
        <v>0</v>
      </c>
      <c r="Q9" s="35">
        <v>0</v>
      </c>
      <c r="R9" s="35">
        <v>0</v>
      </c>
      <c r="S9" s="35">
        <v>0</v>
      </c>
      <c r="T9" s="35">
        <v>0</v>
      </c>
      <c r="U9" s="35">
        <v>0</v>
      </c>
      <c r="V9" s="35">
        <v>0</v>
      </c>
      <c r="W9" s="35">
        <v>0</v>
      </c>
      <c r="X9" s="35">
        <v>0</v>
      </c>
      <c r="Y9" s="35">
        <v>0</v>
      </c>
      <c r="Z9" s="2">
        <f t="shared" si="0"/>
        <v>0</v>
      </c>
    </row>
    <row r="10" spans="1:26" x14ac:dyDescent="0.2">
      <c r="A10" t="s">
        <v>10</v>
      </c>
      <c r="B10" s="35">
        <v>0</v>
      </c>
      <c r="C10" s="35">
        <v>0</v>
      </c>
      <c r="D10" s="35">
        <v>0</v>
      </c>
      <c r="E10" s="35">
        <v>0</v>
      </c>
      <c r="F10" s="35">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2">
        <f t="shared" si="0"/>
        <v>0</v>
      </c>
    </row>
    <row r="11" spans="1:26" x14ac:dyDescent="0.2">
      <c r="A11" t="s">
        <v>11</v>
      </c>
      <c r="B11" s="35">
        <v>0</v>
      </c>
      <c r="C11" s="35">
        <v>0</v>
      </c>
      <c r="D11" s="35">
        <v>0</v>
      </c>
      <c r="E11" s="35">
        <v>0</v>
      </c>
      <c r="F11" s="35">
        <v>0</v>
      </c>
      <c r="G11" s="35">
        <v>0</v>
      </c>
      <c r="H11" s="35">
        <v>0</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2">
        <f t="shared" si="0"/>
        <v>0</v>
      </c>
    </row>
    <row r="12" spans="1:26" x14ac:dyDescent="0.2">
      <c r="A12" t="s">
        <v>12</v>
      </c>
      <c r="B12" s="35">
        <v>0</v>
      </c>
      <c r="C12" s="35">
        <v>0</v>
      </c>
      <c r="D12" s="35">
        <v>0</v>
      </c>
      <c r="E12" s="35">
        <v>0</v>
      </c>
      <c r="F12" s="35">
        <v>0</v>
      </c>
      <c r="G12" s="35">
        <v>0</v>
      </c>
      <c r="H12" s="35">
        <v>0</v>
      </c>
      <c r="I12" s="35">
        <v>0</v>
      </c>
      <c r="J12" s="35">
        <v>0</v>
      </c>
      <c r="K12" s="35">
        <v>0</v>
      </c>
      <c r="L12" s="35">
        <v>0</v>
      </c>
      <c r="M12" s="35">
        <v>0</v>
      </c>
      <c r="N12" s="35">
        <v>0</v>
      </c>
      <c r="O12" s="35">
        <v>0</v>
      </c>
      <c r="P12" s="35">
        <v>0</v>
      </c>
      <c r="Q12" s="35">
        <v>0</v>
      </c>
      <c r="R12" s="35">
        <v>0</v>
      </c>
      <c r="S12" s="35">
        <v>0</v>
      </c>
      <c r="T12" s="35">
        <v>0</v>
      </c>
      <c r="U12" s="35">
        <v>0</v>
      </c>
      <c r="V12" s="35">
        <v>0</v>
      </c>
      <c r="W12" s="35">
        <v>0</v>
      </c>
      <c r="X12" s="35">
        <v>0</v>
      </c>
      <c r="Y12" s="35">
        <v>0</v>
      </c>
      <c r="Z12" s="2">
        <f t="shared" si="0"/>
        <v>0</v>
      </c>
    </row>
    <row r="13" spans="1:26" x14ac:dyDescent="0.2">
      <c r="A13" t="s">
        <v>13</v>
      </c>
      <c r="B13" s="35">
        <v>0</v>
      </c>
      <c r="C13" s="35">
        <v>0</v>
      </c>
      <c r="D13" s="35">
        <v>0</v>
      </c>
      <c r="E13" s="35">
        <v>0</v>
      </c>
      <c r="F13" s="35">
        <v>0</v>
      </c>
      <c r="G13" s="35">
        <v>0</v>
      </c>
      <c r="H13" s="35">
        <v>0</v>
      </c>
      <c r="I13" s="35">
        <v>0</v>
      </c>
      <c r="J13" s="35">
        <v>0</v>
      </c>
      <c r="K13" s="35">
        <v>0</v>
      </c>
      <c r="L13" s="35">
        <v>0</v>
      </c>
      <c r="M13" s="35">
        <v>0</v>
      </c>
      <c r="N13" s="35">
        <v>0</v>
      </c>
      <c r="O13" s="35">
        <v>0</v>
      </c>
      <c r="P13" s="35">
        <v>0</v>
      </c>
      <c r="Q13" s="35">
        <v>0</v>
      </c>
      <c r="R13" s="35">
        <v>0</v>
      </c>
      <c r="S13" s="35">
        <v>0</v>
      </c>
      <c r="T13" s="35">
        <v>0</v>
      </c>
      <c r="U13" s="35">
        <v>0</v>
      </c>
      <c r="V13" s="35">
        <v>0</v>
      </c>
      <c r="W13" s="35">
        <v>0</v>
      </c>
      <c r="X13" s="35">
        <v>0</v>
      </c>
      <c r="Y13" s="35">
        <v>0</v>
      </c>
      <c r="Z13" s="2">
        <f t="shared" si="0"/>
        <v>0</v>
      </c>
    </row>
    <row r="14" spans="1:26" x14ac:dyDescent="0.2">
      <c r="A14" t="s">
        <v>14</v>
      </c>
      <c r="B14" s="35">
        <v>14.684138275146486</v>
      </c>
      <c r="C14" s="35">
        <v>1607.2851846618653</v>
      </c>
      <c r="D14" s="35">
        <v>65.382870562553407</v>
      </c>
      <c r="E14" s="35">
        <v>51.837915389060974</v>
      </c>
      <c r="F14" s="35">
        <v>217.30129547119145</v>
      </c>
      <c r="G14" s="35">
        <v>66.379146942138675</v>
      </c>
      <c r="H14" s="35">
        <v>289.51240679264077</v>
      </c>
      <c r="I14" s="35">
        <v>83.609606048584013</v>
      </c>
      <c r="J14" s="35">
        <v>6.2569393920898433</v>
      </c>
      <c r="K14" s="35">
        <v>86.116983397483821</v>
      </c>
      <c r="L14" s="35">
        <v>40.917843780517579</v>
      </c>
      <c r="M14" s="35">
        <v>0</v>
      </c>
      <c r="N14" s="35">
        <v>0</v>
      </c>
      <c r="O14" s="35">
        <v>0</v>
      </c>
      <c r="P14" s="35">
        <v>413.34483297729497</v>
      </c>
      <c r="Q14" s="35">
        <v>153.19770067596434</v>
      </c>
      <c r="R14" s="35">
        <v>2813.4439015960684</v>
      </c>
      <c r="S14" s="35">
        <v>4067.3637991333026</v>
      </c>
      <c r="T14" s="35">
        <v>29.75681761360169</v>
      </c>
      <c r="U14" s="35">
        <v>160.73357409667969</v>
      </c>
      <c r="V14" s="35">
        <v>0.1861091766357422</v>
      </c>
      <c r="W14" s="35">
        <v>1708.4091945800762</v>
      </c>
      <c r="X14" s="35">
        <v>0</v>
      </c>
      <c r="Y14" s="35">
        <v>383.94926611328123</v>
      </c>
      <c r="Z14" s="2">
        <f t="shared" si="0"/>
        <v>12259.669526676173</v>
      </c>
    </row>
    <row r="15" spans="1:26" x14ac:dyDescent="0.2">
      <c r="A15" t="s">
        <v>15</v>
      </c>
      <c r="B15" s="35">
        <v>0</v>
      </c>
      <c r="C15" s="35">
        <v>13.872122551918034</v>
      </c>
      <c r="D15" s="35">
        <v>0</v>
      </c>
      <c r="E15" s="35">
        <v>0</v>
      </c>
      <c r="F15" s="35">
        <v>0</v>
      </c>
      <c r="G15" s="35">
        <v>0</v>
      </c>
      <c r="H15" s="35">
        <v>0</v>
      </c>
      <c r="I15" s="35">
        <v>0</v>
      </c>
      <c r="J15" s="35">
        <v>0</v>
      </c>
      <c r="K15" s="35">
        <v>2.2695846519470213</v>
      </c>
      <c r="L15" s="35">
        <v>0</v>
      </c>
      <c r="M15" s="35">
        <v>0</v>
      </c>
      <c r="N15" s="35">
        <v>0</v>
      </c>
      <c r="O15" s="35">
        <v>0</v>
      </c>
      <c r="P15" s="35">
        <v>0</v>
      </c>
      <c r="Q15" s="35">
        <v>0</v>
      </c>
      <c r="R15" s="35">
        <v>2.4868806152343748</v>
      </c>
      <c r="S15" s="35">
        <v>1.0205338134765625</v>
      </c>
      <c r="T15" s="35">
        <v>0</v>
      </c>
      <c r="U15" s="35">
        <v>0</v>
      </c>
      <c r="V15" s="35">
        <v>0</v>
      </c>
      <c r="W15" s="35">
        <v>37.202220214843749</v>
      </c>
      <c r="X15" s="35">
        <v>0</v>
      </c>
      <c r="Y15" s="35">
        <v>0.42631555175781249</v>
      </c>
      <c r="Z15" s="2">
        <f t="shared" si="0"/>
        <v>57.277657399177549</v>
      </c>
    </row>
    <row r="16" spans="1:26" x14ac:dyDescent="0.2">
      <c r="A16" t="s">
        <v>16</v>
      </c>
      <c r="B16" s="35">
        <v>0</v>
      </c>
      <c r="C16" s="35">
        <v>0</v>
      </c>
      <c r="D16" s="35">
        <v>0</v>
      </c>
      <c r="E16" s="35">
        <v>0</v>
      </c>
      <c r="F16" s="35">
        <v>0</v>
      </c>
      <c r="G16" s="35">
        <v>0</v>
      </c>
      <c r="H16" s="35">
        <v>0</v>
      </c>
      <c r="I16" s="35">
        <v>0</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2">
        <f t="shared" si="0"/>
        <v>0</v>
      </c>
    </row>
    <row r="17" spans="1:26" x14ac:dyDescent="0.2">
      <c r="A17" t="s">
        <v>17</v>
      </c>
      <c r="B17" s="35">
        <v>1030.3262357482911</v>
      </c>
      <c r="C17" s="35">
        <v>3611.5684211425787</v>
      </c>
      <c r="D17" s="35">
        <v>4.5252975463867189E-2</v>
      </c>
      <c r="E17" s="35">
        <v>0</v>
      </c>
      <c r="F17" s="35">
        <v>45.447420257568361</v>
      </c>
      <c r="G17" s="35">
        <v>4.3531008911132805</v>
      </c>
      <c r="H17" s="35">
        <v>4.808518882751466</v>
      </c>
      <c r="I17" s="35">
        <v>2.8980455780029302</v>
      </c>
      <c r="J17" s="35">
        <v>4.9966817779541017</v>
      </c>
      <c r="K17" s="35">
        <v>10.201079784393311</v>
      </c>
      <c r="L17" s="35">
        <v>0</v>
      </c>
      <c r="M17" s="35">
        <v>0</v>
      </c>
      <c r="N17" s="35">
        <v>0</v>
      </c>
      <c r="O17" s="35">
        <v>2581.2008811035157</v>
      </c>
      <c r="P17" s="35">
        <v>859.11912597656249</v>
      </c>
      <c r="Q17" s="35">
        <v>1920.9576776733402</v>
      </c>
      <c r="R17" s="35">
        <v>1150.6747651367186</v>
      </c>
      <c r="S17" s="35">
        <v>4.029924194335937</v>
      </c>
      <c r="T17" s="35">
        <v>179.74947604942318</v>
      </c>
      <c r="U17" s="35">
        <v>3204.4888750915543</v>
      </c>
      <c r="V17" s="35">
        <v>0</v>
      </c>
      <c r="W17" s="35">
        <v>7.7953686523437504</v>
      </c>
      <c r="X17" s="35">
        <v>0</v>
      </c>
      <c r="Y17" s="35">
        <v>4.1004835205078125</v>
      </c>
      <c r="Z17" s="2">
        <f t="shared" si="0"/>
        <v>14626.761334436418</v>
      </c>
    </row>
    <row r="18" spans="1:26" x14ac:dyDescent="0.2">
      <c r="A18" t="s">
        <v>18</v>
      </c>
      <c r="B18" s="35">
        <v>0</v>
      </c>
      <c r="C18" s="35">
        <v>0</v>
      </c>
      <c r="D18" s="35">
        <v>0</v>
      </c>
      <c r="E18" s="35">
        <v>0</v>
      </c>
      <c r="F18" s="35">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2">
        <f t="shared" si="0"/>
        <v>0</v>
      </c>
    </row>
    <row r="19" spans="1:26" x14ac:dyDescent="0.2">
      <c r="A19" t="s">
        <v>19</v>
      </c>
      <c r="B19" s="35">
        <v>0</v>
      </c>
      <c r="C19" s="35">
        <v>0</v>
      </c>
      <c r="D19" s="35">
        <v>0</v>
      </c>
      <c r="E19" s="35">
        <v>0</v>
      </c>
      <c r="F19" s="35">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2">
        <f t="shared" si="0"/>
        <v>0</v>
      </c>
    </row>
    <row r="20" spans="1:26" x14ac:dyDescent="0.2">
      <c r="A20" t="s">
        <v>20</v>
      </c>
      <c r="B20" s="35">
        <v>0</v>
      </c>
      <c r="C20" s="35">
        <v>181.75910937500001</v>
      </c>
      <c r="D20" s="35">
        <v>0</v>
      </c>
      <c r="E20" s="35">
        <v>2309.7371718750001</v>
      </c>
      <c r="F20" s="35">
        <v>0</v>
      </c>
      <c r="G20" s="35">
        <v>0</v>
      </c>
      <c r="H20" s="35">
        <v>0</v>
      </c>
      <c r="I20" s="35">
        <v>0</v>
      </c>
      <c r="J20" s="35">
        <v>0</v>
      </c>
      <c r="K20" s="35">
        <v>0</v>
      </c>
      <c r="L20" s="35">
        <v>0</v>
      </c>
      <c r="M20" s="35">
        <v>0</v>
      </c>
      <c r="N20" s="35">
        <v>0</v>
      </c>
      <c r="O20" s="35">
        <v>0</v>
      </c>
      <c r="P20" s="35">
        <v>0</v>
      </c>
      <c r="Q20" s="35">
        <v>0</v>
      </c>
      <c r="R20" s="35">
        <v>99.508173828124995</v>
      </c>
      <c r="S20" s="35">
        <v>0</v>
      </c>
      <c r="T20" s="35">
        <v>0</v>
      </c>
      <c r="U20" s="35">
        <v>0</v>
      </c>
      <c r="V20" s="35">
        <v>0</v>
      </c>
      <c r="W20" s="35">
        <v>0</v>
      </c>
      <c r="X20" s="35">
        <v>0</v>
      </c>
      <c r="Y20" s="35">
        <v>0</v>
      </c>
      <c r="Z20" s="2">
        <f t="shared" si="0"/>
        <v>2591.0044550781254</v>
      </c>
    </row>
    <row r="21" spans="1:26" x14ac:dyDescent="0.2">
      <c r="A21" t="s">
        <v>21</v>
      </c>
      <c r="B21" s="35">
        <v>0</v>
      </c>
      <c r="C21" s="35">
        <v>0</v>
      </c>
      <c r="D21" s="35">
        <v>0</v>
      </c>
      <c r="E21" s="35">
        <v>0</v>
      </c>
      <c r="F21" s="35">
        <v>0</v>
      </c>
      <c r="G21" s="35">
        <v>0</v>
      </c>
      <c r="H21" s="35">
        <v>0</v>
      </c>
      <c r="I21" s="35">
        <v>0</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2">
        <f t="shared" si="0"/>
        <v>0</v>
      </c>
    </row>
    <row r="22" spans="1:26" x14ac:dyDescent="0.2">
      <c r="A22" t="s">
        <v>22</v>
      </c>
      <c r="B22" s="35">
        <v>0</v>
      </c>
      <c r="C22" s="35">
        <v>0</v>
      </c>
      <c r="D22" s="35">
        <v>0</v>
      </c>
      <c r="E22" s="35">
        <v>0</v>
      </c>
      <c r="F22" s="35">
        <v>0</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2">
        <f t="shared" si="0"/>
        <v>0</v>
      </c>
    </row>
    <row r="23" spans="1:26" x14ac:dyDescent="0.2">
      <c r="A23" t="s">
        <v>23</v>
      </c>
      <c r="B23" s="35">
        <v>0</v>
      </c>
      <c r="C23" s="35">
        <v>0</v>
      </c>
      <c r="D23" s="35">
        <v>0</v>
      </c>
      <c r="E23" s="35">
        <v>0</v>
      </c>
      <c r="F23" s="35">
        <v>0</v>
      </c>
      <c r="G23" s="35">
        <v>0</v>
      </c>
      <c r="H23" s="35">
        <v>0</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35">
        <v>0</v>
      </c>
      <c r="Z23" s="2">
        <f t="shared" si="0"/>
        <v>0</v>
      </c>
    </row>
    <row r="24" spans="1:26" x14ac:dyDescent="0.2">
      <c r="A24" t="s">
        <v>24</v>
      </c>
      <c r="B24" s="35">
        <v>0</v>
      </c>
      <c r="C24" s="35">
        <v>0</v>
      </c>
      <c r="D24" s="35">
        <v>0</v>
      </c>
      <c r="E24" s="35">
        <v>0</v>
      </c>
      <c r="F24" s="35">
        <v>0</v>
      </c>
      <c r="G24" s="35">
        <v>0</v>
      </c>
      <c r="H24" s="35">
        <v>0</v>
      </c>
      <c r="I24" s="35">
        <v>0</v>
      </c>
      <c r="J24" s="35">
        <v>0</v>
      </c>
      <c r="K24" s="35">
        <v>0</v>
      </c>
      <c r="L24" s="35">
        <v>0</v>
      </c>
      <c r="M24" s="35">
        <v>0</v>
      </c>
      <c r="N24" s="35">
        <v>0</v>
      </c>
      <c r="O24" s="35">
        <v>0</v>
      </c>
      <c r="P24" s="35">
        <v>0</v>
      </c>
      <c r="Q24" s="35">
        <v>0</v>
      </c>
      <c r="R24" s="35">
        <v>0</v>
      </c>
      <c r="S24" s="35">
        <v>0</v>
      </c>
      <c r="T24" s="35">
        <v>0</v>
      </c>
      <c r="U24" s="35">
        <v>0</v>
      </c>
      <c r="V24" s="35">
        <v>0</v>
      </c>
      <c r="W24" s="35">
        <v>0</v>
      </c>
      <c r="X24" s="35">
        <v>0</v>
      </c>
      <c r="Y24" s="35">
        <v>0</v>
      </c>
      <c r="Z24" s="2">
        <f t="shared" si="0"/>
        <v>0</v>
      </c>
    </row>
    <row r="25" spans="1:26" x14ac:dyDescent="0.2">
      <c r="A25" t="s">
        <v>25</v>
      </c>
      <c r="B25" s="35">
        <v>0</v>
      </c>
      <c r="C25" s="35">
        <v>0</v>
      </c>
      <c r="D25" s="35">
        <v>0</v>
      </c>
      <c r="E25" s="35">
        <v>0</v>
      </c>
      <c r="F25" s="35">
        <v>0</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2">
        <f t="shared" si="0"/>
        <v>0</v>
      </c>
    </row>
    <row r="26" spans="1:26" x14ac:dyDescent="0.2">
      <c r="A26" t="s">
        <v>50</v>
      </c>
      <c r="B26" s="2">
        <f t="shared" ref="B26:Z26" si="1">SUM(B3:B25)</f>
        <v>54419.932084053034</v>
      </c>
      <c r="C26" s="2">
        <f t="shared" si="1"/>
        <v>58406.052088097575</v>
      </c>
      <c r="D26" s="2">
        <f t="shared" si="1"/>
        <v>34243.426393158916</v>
      </c>
      <c r="E26" s="2">
        <f t="shared" si="1"/>
        <v>69580.357371932012</v>
      </c>
      <c r="F26" s="2">
        <f t="shared" si="1"/>
        <v>41926.656181457525</v>
      </c>
      <c r="G26" s="2">
        <f t="shared" si="1"/>
        <v>46003.337659576413</v>
      </c>
      <c r="H26" s="2">
        <f t="shared" si="1"/>
        <v>72409.412693871476</v>
      </c>
      <c r="I26" s="2">
        <f t="shared" si="1"/>
        <v>15087.677127700805</v>
      </c>
      <c r="J26" s="2">
        <f t="shared" si="1"/>
        <v>43366.779037364962</v>
      </c>
      <c r="K26" s="2">
        <f t="shared" si="1"/>
        <v>3360.073403155327</v>
      </c>
      <c r="L26" s="2">
        <f t="shared" si="1"/>
        <v>46690.263766876225</v>
      </c>
      <c r="M26" s="2">
        <f t="shared" si="1"/>
        <v>1527.1865274887082</v>
      </c>
      <c r="N26" s="2">
        <f t="shared" si="1"/>
        <v>1064.4173324213027</v>
      </c>
      <c r="O26" s="2">
        <f t="shared" si="1"/>
        <v>5815.7464443893432</v>
      </c>
      <c r="P26" s="2">
        <f t="shared" si="1"/>
        <v>5637.8406946029654</v>
      </c>
      <c r="Q26" s="2">
        <f t="shared" si="1"/>
        <v>41212.69711206817</v>
      </c>
      <c r="R26" s="2">
        <f t="shared" si="1"/>
        <v>203752.74827792367</v>
      </c>
      <c r="S26" s="2">
        <f t="shared" si="1"/>
        <v>74098.12673565677</v>
      </c>
      <c r="T26" s="2">
        <f t="shared" si="1"/>
        <v>68374.391156841273</v>
      </c>
      <c r="U26" s="2">
        <f t="shared" si="1"/>
        <v>109751.40132119754</v>
      </c>
      <c r="V26" s="2">
        <f t="shared" si="1"/>
        <v>62286.077656961432</v>
      </c>
      <c r="W26" s="2">
        <f t="shared" si="1"/>
        <v>56350.341045776368</v>
      </c>
      <c r="X26" s="2">
        <f t="shared" si="1"/>
        <v>74.266074981689442</v>
      </c>
      <c r="Y26" s="2">
        <f t="shared" si="1"/>
        <v>6963.3087829589831</v>
      </c>
      <c r="Z26" s="2">
        <f t="shared" si="1"/>
        <v>1122402.5169705127</v>
      </c>
    </row>
    <row r="27" spans="1:26" x14ac:dyDescent="0.2">
      <c r="B27" s="2"/>
      <c r="C27" s="2"/>
      <c r="D27" s="2"/>
      <c r="E27" s="2"/>
      <c r="F27" s="2"/>
      <c r="G27" s="2"/>
      <c r="H27" s="2"/>
      <c r="I27" s="2"/>
      <c r="J27" s="2"/>
      <c r="K27" s="2"/>
      <c r="L27" s="2"/>
      <c r="M27" s="2"/>
      <c r="N27" s="2"/>
      <c r="O27" s="2"/>
      <c r="P27" s="2"/>
      <c r="Q27" s="2"/>
      <c r="R27" s="2"/>
      <c r="S27" s="2"/>
      <c r="T27" s="2"/>
      <c r="U27" s="2"/>
      <c r="V27" s="2"/>
      <c r="W27" s="2"/>
      <c r="X27" s="2"/>
      <c r="Y27" s="2"/>
      <c r="Z27" s="2"/>
    </row>
    <row r="28" spans="1:26" x14ac:dyDescent="0.2">
      <c r="A28" s="4" t="s">
        <v>58</v>
      </c>
      <c r="B28" s="2"/>
      <c r="C28" s="2"/>
      <c r="D28" s="2"/>
      <c r="E28" s="2"/>
      <c r="F28" s="2"/>
      <c r="G28" s="2"/>
      <c r="H28" s="2"/>
      <c r="I28" s="2"/>
      <c r="J28" s="2"/>
      <c r="K28" s="2"/>
      <c r="L28" s="2"/>
      <c r="M28" s="2"/>
      <c r="N28" s="2"/>
      <c r="O28" s="2"/>
      <c r="P28" s="2"/>
      <c r="Q28" s="2"/>
      <c r="R28" s="2"/>
      <c r="S28" s="2"/>
      <c r="T28" s="2"/>
      <c r="U28" s="2"/>
      <c r="V28" s="2"/>
      <c r="W28" s="2"/>
      <c r="X28" s="2"/>
      <c r="Y28" s="2"/>
      <c r="Z28" s="2"/>
    </row>
    <row r="29" spans="1:26" x14ac:dyDescent="0.2">
      <c r="B29" s="9" t="s">
        <v>27</v>
      </c>
      <c r="C29" s="9" t="s">
        <v>2</v>
      </c>
      <c r="D29" s="9" t="s">
        <v>28</v>
      </c>
      <c r="E29" s="9" t="s">
        <v>29</v>
      </c>
      <c r="F29" s="9" t="s">
        <v>30</v>
      </c>
      <c r="G29" s="9" t="s">
        <v>31</v>
      </c>
      <c r="H29" s="9" t="s">
        <v>32</v>
      </c>
      <c r="I29" s="9" t="s">
        <v>33</v>
      </c>
      <c r="J29" s="9" t="s">
        <v>34</v>
      </c>
      <c r="K29" s="9" t="s">
        <v>35</v>
      </c>
      <c r="L29" s="9" t="s">
        <v>36</v>
      </c>
      <c r="M29" s="9" t="s">
        <v>37</v>
      </c>
      <c r="N29" s="9" t="s">
        <v>38</v>
      </c>
      <c r="O29" s="9" t="s">
        <v>39</v>
      </c>
      <c r="P29" s="9" t="s">
        <v>40</v>
      </c>
      <c r="Q29" s="9" t="s">
        <v>41</v>
      </c>
      <c r="R29" s="9" t="s">
        <v>42</v>
      </c>
      <c r="S29" s="9" t="s">
        <v>43</v>
      </c>
      <c r="T29" s="9" t="s">
        <v>44</v>
      </c>
      <c r="U29" s="9" t="s">
        <v>45</v>
      </c>
      <c r="V29" s="9" t="s">
        <v>1</v>
      </c>
      <c r="W29" s="9" t="s">
        <v>0</v>
      </c>
      <c r="X29" s="9" t="s">
        <v>46</v>
      </c>
      <c r="Y29" s="9" t="s">
        <v>47</v>
      </c>
      <c r="Z29" s="9" t="s">
        <v>48</v>
      </c>
    </row>
    <row r="30" spans="1:26" x14ac:dyDescent="0.2">
      <c r="A30" t="s">
        <v>3</v>
      </c>
      <c r="B30" s="36">
        <v>0</v>
      </c>
      <c r="C30" s="36">
        <v>0</v>
      </c>
      <c r="D30" s="36">
        <v>0</v>
      </c>
      <c r="E30" s="36">
        <v>0</v>
      </c>
      <c r="F30" s="36">
        <v>0</v>
      </c>
      <c r="G30" s="36">
        <v>0</v>
      </c>
      <c r="H30" s="36">
        <v>0</v>
      </c>
      <c r="I30" s="36">
        <v>0</v>
      </c>
      <c r="J30" s="36">
        <v>0</v>
      </c>
      <c r="K30" s="36">
        <v>0</v>
      </c>
      <c r="L30" s="36">
        <v>0</v>
      </c>
      <c r="M30" s="36">
        <v>0</v>
      </c>
      <c r="N30" s="36">
        <v>0</v>
      </c>
      <c r="O30" s="36">
        <v>0</v>
      </c>
      <c r="P30" s="36">
        <v>0</v>
      </c>
      <c r="Q30" s="36">
        <v>0</v>
      </c>
      <c r="R30" s="36">
        <v>0</v>
      </c>
      <c r="S30" s="36">
        <v>0</v>
      </c>
      <c r="T30" s="36">
        <v>0</v>
      </c>
      <c r="U30" s="36">
        <v>0</v>
      </c>
      <c r="V30" s="36">
        <v>0</v>
      </c>
      <c r="W30" s="36">
        <v>0</v>
      </c>
      <c r="X30" s="36">
        <v>0</v>
      </c>
      <c r="Y30" s="36">
        <v>0</v>
      </c>
      <c r="Z30" s="2">
        <f t="shared" ref="Z30:Z52" si="2">SUM(B30:Y30)</f>
        <v>0</v>
      </c>
    </row>
    <row r="31" spans="1:26" x14ac:dyDescent="0.2">
      <c r="A31" t="s">
        <v>4</v>
      </c>
      <c r="B31" s="36">
        <v>33165497.340000004</v>
      </c>
      <c r="C31" s="36">
        <v>78701990.639999986</v>
      </c>
      <c r="D31" s="36">
        <v>7499.1469999999999</v>
      </c>
      <c r="E31" s="36">
        <v>6687168.4480000017</v>
      </c>
      <c r="F31" s="36">
        <v>12629431.156000001</v>
      </c>
      <c r="G31" s="36">
        <v>398848.304</v>
      </c>
      <c r="H31" s="36">
        <v>1470476.1519999998</v>
      </c>
      <c r="I31" s="36">
        <v>9065047.7479999978</v>
      </c>
      <c r="J31" s="36">
        <v>167438.644</v>
      </c>
      <c r="K31" s="36">
        <v>16442225.428250002</v>
      </c>
      <c r="L31" s="36">
        <v>999630.19200000004</v>
      </c>
      <c r="M31" s="36">
        <v>8854974.2556562498</v>
      </c>
      <c r="N31" s="36">
        <v>6154989.4399999995</v>
      </c>
      <c r="O31" s="36">
        <v>12122170.848000001</v>
      </c>
      <c r="P31" s="36">
        <v>17429695.200000003</v>
      </c>
      <c r="Q31" s="36">
        <v>7493597.135999999</v>
      </c>
      <c r="R31" s="36">
        <v>24471282.300000001</v>
      </c>
      <c r="S31" s="36">
        <v>48105469.168000005</v>
      </c>
      <c r="T31" s="36">
        <v>3770141.86</v>
      </c>
      <c r="U31" s="36">
        <v>21301894.655999999</v>
      </c>
      <c r="V31" s="36">
        <v>11484816.591999998</v>
      </c>
      <c r="W31" s="36">
        <v>22527872.131999999</v>
      </c>
      <c r="X31" s="36">
        <v>399698.31687499996</v>
      </c>
      <c r="Y31" s="36">
        <v>7294505.0879999995</v>
      </c>
      <c r="Z31" s="2">
        <f t="shared" si="2"/>
        <v>351146360.19178134</v>
      </c>
    </row>
    <row r="32" spans="1:26" x14ac:dyDescent="0.2">
      <c r="A32" t="s">
        <v>5</v>
      </c>
      <c r="B32" s="36">
        <v>0</v>
      </c>
      <c r="C32" s="36">
        <v>0</v>
      </c>
      <c r="D32" s="36">
        <v>0</v>
      </c>
      <c r="E32" s="36">
        <v>0</v>
      </c>
      <c r="F32" s="36">
        <v>0</v>
      </c>
      <c r="G32" s="36">
        <v>0</v>
      </c>
      <c r="H32" s="36">
        <v>0</v>
      </c>
      <c r="I32" s="36">
        <v>0</v>
      </c>
      <c r="J32" s="36">
        <v>0</v>
      </c>
      <c r="K32" s="36">
        <v>0</v>
      </c>
      <c r="L32" s="36">
        <v>0</v>
      </c>
      <c r="M32" s="36">
        <v>0</v>
      </c>
      <c r="N32" s="36">
        <v>0</v>
      </c>
      <c r="O32" s="36">
        <v>0</v>
      </c>
      <c r="P32" s="36">
        <v>0</v>
      </c>
      <c r="Q32" s="36">
        <v>0</v>
      </c>
      <c r="R32" s="36">
        <v>0</v>
      </c>
      <c r="S32" s="36">
        <v>0</v>
      </c>
      <c r="T32" s="36">
        <v>0</v>
      </c>
      <c r="U32" s="36">
        <v>0</v>
      </c>
      <c r="V32" s="36">
        <v>0</v>
      </c>
      <c r="W32" s="36">
        <v>0</v>
      </c>
      <c r="X32" s="36">
        <v>0</v>
      </c>
      <c r="Y32" s="36">
        <v>0</v>
      </c>
      <c r="Z32" s="2">
        <f t="shared" si="2"/>
        <v>0</v>
      </c>
    </row>
    <row r="33" spans="1:26" x14ac:dyDescent="0.2">
      <c r="A33" t="s">
        <v>6</v>
      </c>
      <c r="B33" s="36">
        <v>54025.001429687516</v>
      </c>
      <c r="C33" s="36">
        <v>3616383.8412500001</v>
      </c>
      <c r="D33" s="36">
        <v>71563.217418945307</v>
      </c>
      <c r="E33" s="36">
        <v>145261.18600000002</v>
      </c>
      <c r="F33" s="36">
        <v>373760.38672656252</v>
      </c>
      <c r="G33" s="36">
        <v>46294.986250000002</v>
      </c>
      <c r="H33" s="36">
        <v>190517.0027421875</v>
      </c>
      <c r="I33" s="36">
        <v>169180.28</v>
      </c>
      <c r="J33" s="36">
        <v>53529.940539062518</v>
      </c>
      <c r="K33" s="36">
        <v>2244732.1733749998</v>
      </c>
      <c r="L33" s="36">
        <v>4376.0410000000002</v>
      </c>
      <c r="M33" s="36">
        <v>11248.920023437498</v>
      </c>
      <c r="N33" s="36">
        <v>11139.837526367188</v>
      </c>
      <c r="O33" s="36">
        <v>1513443.6356484373</v>
      </c>
      <c r="P33" s="36">
        <v>292850.95384375006</v>
      </c>
      <c r="Q33" s="36">
        <v>138127.50718749998</v>
      </c>
      <c r="R33" s="36">
        <v>221510.69790624993</v>
      </c>
      <c r="S33" s="36">
        <v>0</v>
      </c>
      <c r="T33" s="36">
        <v>228822.83730078128</v>
      </c>
      <c r="U33" s="36">
        <v>265723.9005078125</v>
      </c>
      <c r="V33" s="36">
        <v>145290.34069140631</v>
      </c>
      <c r="W33" s="36">
        <v>477848.66762499994</v>
      </c>
      <c r="X33" s="36">
        <v>7901.1659374999999</v>
      </c>
      <c r="Y33" s="36">
        <v>954629.09750000003</v>
      </c>
      <c r="Z33" s="2">
        <f t="shared" si="2"/>
        <v>11238161.618429691</v>
      </c>
    </row>
    <row r="34" spans="1:26" x14ac:dyDescent="0.2">
      <c r="A34" t="s">
        <v>7</v>
      </c>
      <c r="B34" s="36">
        <v>57276763.008000001</v>
      </c>
      <c r="C34" s="36">
        <v>56285527.551999994</v>
      </c>
      <c r="D34" s="36">
        <v>20195818.368000001</v>
      </c>
      <c r="E34" s="36">
        <v>89277462.89850001</v>
      </c>
      <c r="F34" s="36">
        <v>47753845.155999996</v>
      </c>
      <c r="G34" s="36">
        <v>88680407.903999999</v>
      </c>
      <c r="H34" s="36">
        <v>84663930.883000016</v>
      </c>
      <c r="I34" s="36">
        <v>34373419.456</v>
      </c>
      <c r="J34" s="36">
        <v>34823049.343999997</v>
      </c>
      <c r="K34" s="36">
        <v>0</v>
      </c>
      <c r="L34" s="36">
        <v>60540075.776000001</v>
      </c>
      <c r="M34" s="36">
        <v>0</v>
      </c>
      <c r="N34" s="36">
        <v>0</v>
      </c>
      <c r="O34" s="36">
        <v>0</v>
      </c>
      <c r="P34" s="36">
        <v>2326472.1520000002</v>
      </c>
      <c r="Q34" s="36">
        <v>57534140.568000004</v>
      </c>
      <c r="R34" s="36">
        <v>282658535.62900001</v>
      </c>
      <c r="S34" s="36">
        <v>123855006.08</v>
      </c>
      <c r="T34" s="36">
        <v>78418087.083999991</v>
      </c>
      <c r="U34" s="36">
        <v>106240623.41000001</v>
      </c>
      <c r="V34" s="36">
        <v>81190066.272000015</v>
      </c>
      <c r="W34" s="36">
        <v>86927015.487999991</v>
      </c>
      <c r="X34" s="36">
        <v>0</v>
      </c>
      <c r="Y34" s="36">
        <v>4718358.0160000008</v>
      </c>
      <c r="Z34" s="2">
        <f t="shared" si="2"/>
        <v>1397738605.0445001</v>
      </c>
    </row>
    <row r="35" spans="1:26" x14ac:dyDescent="0.2">
      <c r="A35" t="s">
        <v>8</v>
      </c>
      <c r="B35" s="36">
        <v>0</v>
      </c>
      <c r="C35" s="36">
        <v>0</v>
      </c>
      <c r="D35" s="36">
        <v>0</v>
      </c>
      <c r="E35" s="36">
        <v>0</v>
      </c>
      <c r="F35" s="36">
        <v>0</v>
      </c>
      <c r="G35" s="36">
        <v>0</v>
      </c>
      <c r="H35" s="36">
        <v>0</v>
      </c>
      <c r="I35" s="36">
        <v>0</v>
      </c>
      <c r="J35" s="36">
        <v>0</v>
      </c>
      <c r="K35" s="36">
        <v>0</v>
      </c>
      <c r="L35" s="36">
        <v>0</v>
      </c>
      <c r="M35" s="36">
        <v>0</v>
      </c>
      <c r="N35" s="36">
        <v>0</v>
      </c>
      <c r="O35" s="36">
        <v>0</v>
      </c>
      <c r="P35" s="36">
        <v>0</v>
      </c>
      <c r="Q35" s="36">
        <v>0</v>
      </c>
      <c r="R35" s="36">
        <v>0</v>
      </c>
      <c r="S35" s="36">
        <v>0</v>
      </c>
      <c r="T35" s="36">
        <v>0</v>
      </c>
      <c r="U35" s="36">
        <v>0</v>
      </c>
      <c r="V35" s="36">
        <v>0</v>
      </c>
      <c r="W35" s="36">
        <v>0</v>
      </c>
      <c r="X35" s="36">
        <v>0</v>
      </c>
      <c r="Y35" s="36">
        <v>0</v>
      </c>
      <c r="Z35" s="2">
        <f t="shared" si="2"/>
        <v>0</v>
      </c>
    </row>
    <row r="36" spans="1:26" x14ac:dyDescent="0.2">
      <c r="A36" t="s">
        <v>9</v>
      </c>
      <c r="B36" s="36">
        <v>0</v>
      </c>
      <c r="C36" s="36">
        <v>0</v>
      </c>
      <c r="D36" s="36">
        <v>0</v>
      </c>
      <c r="E36" s="36">
        <v>0</v>
      </c>
      <c r="F36" s="36">
        <v>0</v>
      </c>
      <c r="G36" s="36">
        <v>0</v>
      </c>
      <c r="H36" s="36">
        <v>0</v>
      </c>
      <c r="I36" s="36">
        <v>0</v>
      </c>
      <c r="J36" s="36">
        <v>0</v>
      </c>
      <c r="K36" s="36">
        <v>0</v>
      </c>
      <c r="L36" s="36">
        <v>0</v>
      </c>
      <c r="M36" s="36">
        <v>0</v>
      </c>
      <c r="N36" s="36">
        <v>0</v>
      </c>
      <c r="O36" s="36">
        <v>0</v>
      </c>
      <c r="P36" s="36">
        <v>0</v>
      </c>
      <c r="Q36" s="36">
        <v>0</v>
      </c>
      <c r="R36" s="36">
        <v>0</v>
      </c>
      <c r="S36" s="36">
        <v>0</v>
      </c>
      <c r="T36" s="36">
        <v>0</v>
      </c>
      <c r="U36" s="36">
        <v>0</v>
      </c>
      <c r="V36" s="36">
        <v>0</v>
      </c>
      <c r="W36" s="36">
        <v>0</v>
      </c>
      <c r="X36" s="36">
        <v>0</v>
      </c>
      <c r="Y36" s="36">
        <v>0</v>
      </c>
      <c r="Z36" s="2">
        <f t="shared" si="2"/>
        <v>0</v>
      </c>
    </row>
    <row r="37" spans="1:26" x14ac:dyDescent="0.2">
      <c r="A37" t="s">
        <v>10</v>
      </c>
      <c r="B37" s="36">
        <v>0</v>
      </c>
      <c r="C37" s="36">
        <v>0</v>
      </c>
      <c r="D37" s="36">
        <v>0</v>
      </c>
      <c r="E37" s="36">
        <v>0</v>
      </c>
      <c r="F37" s="36">
        <v>0</v>
      </c>
      <c r="G37" s="36">
        <v>0</v>
      </c>
      <c r="H37" s="36">
        <v>0</v>
      </c>
      <c r="I37" s="36">
        <v>0</v>
      </c>
      <c r="J37" s="36">
        <v>0</v>
      </c>
      <c r="K37" s="36">
        <v>0</v>
      </c>
      <c r="L37" s="36">
        <v>0</v>
      </c>
      <c r="M37" s="36">
        <v>0</v>
      </c>
      <c r="N37" s="36">
        <v>0</v>
      </c>
      <c r="O37" s="36">
        <v>0</v>
      </c>
      <c r="P37" s="36">
        <v>0</v>
      </c>
      <c r="Q37" s="36">
        <v>0</v>
      </c>
      <c r="R37" s="36">
        <v>0</v>
      </c>
      <c r="S37" s="36">
        <v>0</v>
      </c>
      <c r="T37" s="36">
        <v>0</v>
      </c>
      <c r="U37" s="36">
        <v>0</v>
      </c>
      <c r="V37" s="36">
        <v>0</v>
      </c>
      <c r="W37" s="36">
        <v>0</v>
      </c>
      <c r="X37" s="36">
        <v>0</v>
      </c>
      <c r="Y37" s="36">
        <v>0</v>
      </c>
      <c r="Z37" s="2">
        <f t="shared" si="2"/>
        <v>0</v>
      </c>
    </row>
    <row r="38" spans="1:26" x14ac:dyDescent="0.2">
      <c r="A38" t="s">
        <v>11</v>
      </c>
      <c r="B38" s="36">
        <v>0</v>
      </c>
      <c r="C38" s="36">
        <v>0</v>
      </c>
      <c r="D38" s="36">
        <v>0</v>
      </c>
      <c r="E38" s="36">
        <v>0</v>
      </c>
      <c r="F38" s="36">
        <v>0</v>
      </c>
      <c r="G38" s="36">
        <v>0</v>
      </c>
      <c r="H38" s="36">
        <v>0</v>
      </c>
      <c r="I38" s="36">
        <v>0</v>
      </c>
      <c r="J38" s="36">
        <v>0</v>
      </c>
      <c r="K38" s="36">
        <v>0</v>
      </c>
      <c r="L38" s="36">
        <v>0</v>
      </c>
      <c r="M38" s="36">
        <v>0</v>
      </c>
      <c r="N38" s="36">
        <v>0</v>
      </c>
      <c r="O38" s="36">
        <v>0</v>
      </c>
      <c r="P38" s="36">
        <v>0</v>
      </c>
      <c r="Q38" s="36">
        <v>0</v>
      </c>
      <c r="R38" s="36">
        <v>0</v>
      </c>
      <c r="S38" s="36">
        <v>0</v>
      </c>
      <c r="T38" s="36">
        <v>0</v>
      </c>
      <c r="U38" s="36">
        <v>0</v>
      </c>
      <c r="V38" s="36">
        <v>0</v>
      </c>
      <c r="W38" s="36">
        <v>0</v>
      </c>
      <c r="X38" s="36">
        <v>0</v>
      </c>
      <c r="Y38" s="36">
        <v>0</v>
      </c>
      <c r="Z38" s="2">
        <f t="shared" si="2"/>
        <v>0</v>
      </c>
    </row>
    <row r="39" spans="1:26" x14ac:dyDescent="0.2">
      <c r="A39" t="s">
        <v>12</v>
      </c>
      <c r="B39" s="36">
        <v>0</v>
      </c>
      <c r="C39" s="36">
        <v>0</v>
      </c>
      <c r="D39" s="36">
        <v>0</v>
      </c>
      <c r="E39" s="36">
        <v>0</v>
      </c>
      <c r="F39" s="36">
        <v>0</v>
      </c>
      <c r="G39" s="36">
        <v>0</v>
      </c>
      <c r="H39" s="36">
        <v>0</v>
      </c>
      <c r="I39" s="36">
        <v>0</v>
      </c>
      <c r="J39" s="36">
        <v>0</v>
      </c>
      <c r="K39" s="36">
        <v>0</v>
      </c>
      <c r="L39" s="36">
        <v>0</v>
      </c>
      <c r="M39" s="36">
        <v>0</v>
      </c>
      <c r="N39" s="36">
        <v>0</v>
      </c>
      <c r="O39" s="36">
        <v>0</v>
      </c>
      <c r="P39" s="36">
        <v>0</v>
      </c>
      <c r="Q39" s="36">
        <v>0</v>
      </c>
      <c r="R39" s="36">
        <v>0</v>
      </c>
      <c r="S39" s="36">
        <v>0</v>
      </c>
      <c r="T39" s="36">
        <v>0</v>
      </c>
      <c r="U39" s="36">
        <v>0</v>
      </c>
      <c r="V39" s="36">
        <v>0</v>
      </c>
      <c r="W39" s="36">
        <v>0</v>
      </c>
      <c r="X39" s="36">
        <v>0</v>
      </c>
      <c r="Y39" s="36">
        <v>0</v>
      </c>
      <c r="Z39" s="2">
        <f t="shared" si="2"/>
        <v>0</v>
      </c>
    </row>
    <row r="40" spans="1:26" x14ac:dyDescent="0.2">
      <c r="A40" t="s">
        <v>13</v>
      </c>
      <c r="B40" s="36">
        <v>0</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2">
        <f t="shared" si="2"/>
        <v>0</v>
      </c>
    </row>
    <row r="41" spans="1:26" x14ac:dyDescent="0.2">
      <c r="A41" t="s">
        <v>14</v>
      </c>
      <c r="B41" s="36">
        <v>17136.377124999999</v>
      </c>
      <c r="C41" s="36">
        <v>1875706.5550937504</v>
      </c>
      <c r="D41" s="36">
        <v>76302.070906249995</v>
      </c>
      <c r="E41" s="36">
        <v>60494.83272265624</v>
      </c>
      <c r="F41" s="36">
        <v>253590.63990625003</v>
      </c>
      <c r="G41" s="36">
        <v>77464.426445312449</v>
      </c>
      <c r="H41" s="36">
        <v>337860.67371679685</v>
      </c>
      <c r="I41" s="36">
        <v>97572.365031249996</v>
      </c>
      <c r="J41" s="36">
        <v>7301.8459687499999</v>
      </c>
      <c r="K41" s="36">
        <v>100498.50423144533</v>
      </c>
      <c r="L41" s="36">
        <v>47751.114812500011</v>
      </c>
      <c r="M41" s="36">
        <v>0</v>
      </c>
      <c r="N41" s="36">
        <v>0</v>
      </c>
      <c r="O41" s="36">
        <v>0</v>
      </c>
      <c r="P41" s="36">
        <v>517544.17155078129</v>
      </c>
      <c r="Q41" s="36">
        <v>183180.8214921875</v>
      </c>
      <c r="R41" s="36">
        <v>3330965.535468753</v>
      </c>
      <c r="S41" s="36">
        <v>4787928.4860624988</v>
      </c>
      <c r="T41" s="36">
        <v>34726.198882812503</v>
      </c>
      <c r="U41" s="36">
        <v>187576.15096093749</v>
      </c>
      <c r="V41" s="36">
        <v>217.189734375</v>
      </c>
      <c r="W41" s="36">
        <v>1993711.9897500002</v>
      </c>
      <c r="X41" s="36">
        <v>0</v>
      </c>
      <c r="Y41" s="36">
        <v>448066.50499999989</v>
      </c>
      <c r="Z41" s="2">
        <f t="shared" si="2"/>
        <v>14435596.454862308</v>
      </c>
    </row>
    <row r="42" spans="1:26" x14ac:dyDescent="0.2">
      <c r="A42" t="s">
        <v>15</v>
      </c>
      <c r="B42" s="36">
        <v>0</v>
      </c>
      <c r="C42" s="36">
        <v>11819.046952636716</v>
      </c>
      <c r="D42" s="36">
        <v>0</v>
      </c>
      <c r="E42" s="36">
        <v>0</v>
      </c>
      <c r="F42" s="36">
        <v>0</v>
      </c>
      <c r="G42" s="36">
        <v>0</v>
      </c>
      <c r="H42" s="36">
        <v>0</v>
      </c>
      <c r="I42" s="36">
        <v>0</v>
      </c>
      <c r="J42" s="36">
        <v>0</v>
      </c>
      <c r="K42" s="36">
        <v>1933.6853300781249</v>
      </c>
      <c r="L42" s="36">
        <v>0</v>
      </c>
      <c r="M42" s="36">
        <v>0</v>
      </c>
      <c r="N42" s="36">
        <v>0</v>
      </c>
      <c r="O42" s="36">
        <v>0</v>
      </c>
      <c r="P42" s="36">
        <v>0</v>
      </c>
      <c r="Q42" s="36">
        <v>0</v>
      </c>
      <c r="R42" s="36">
        <v>2118.8218750000001</v>
      </c>
      <c r="S42" s="36">
        <v>869.49462500000004</v>
      </c>
      <c r="T42" s="36">
        <v>0</v>
      </c>
      <c r="U42" s="36">
        <v>0</v>
      </c>
      <c r="V42" s="36">
        <v>0</v>
      </c>
      <c r="W42" s="36">
        <v>31696.268250000001</v>
      </c>
      <c r="X42" s="36">
        <v>0</v>
      </c>
      <c r="Y42" s="36">
        <v>363.22075000000001</v>
      </c>
      <c r="Z42" s="2">
        <f t="shared" si="2"/>
        <v>48800.53778271484</v>
      </c>
    </row>
    <row r="43" spans="1:26" x14ac:dyDescent="0.2">
      <c r="A43" t="s">
        <v>16</v>
      </c>
      <c r="B43" s="36">
        <v>0</v>
      </c>
      <c r="C43" s="36">
        <v>0</v>
      </c>
      <c r="D43" s="36">
        <v>0</v>
      </c>
      <c r="E43" s="36">
        <v>0</v>
      </c>
      <c r="F43" s="36">
        <v>0</v>
      </c>
      <c r="G43" s="36">
        <v>0</v>
      </c>
      <c r="H43" s="36">
        <v>0</v>
      </c>
      <c r="I43" s="36">
        <v>0</v>
      </c>
      <c r="J43" s="36">
        <v>0</v>
      </c>
      <c r="K43" s="36">
        <v>0</v>
      </c>
      <c r="L43" s="36">
        <v>0</v>
      </c>
      <c r="M43" s="36">
        <v>0</v>
      </c>
      <c r="N43" s="36">
        <v>0</v>
      </c>
      <c r="O43" s="36">
        <v>0</v>
      </c>
      <c r="P43" s="36">
        <v>0</v>
      </c>
      <c r="Q43" s="36">
        <v>0</v>
      </c>
      <c r="R43" s="36">
        <v>0</v>
      </c>
      <c r="S43" s="36">
        <v>0</v>
      </c>
      <c r="T43" s="36">
        <v>0</v>
      </c>
      <c r="U43" s="36">
        <v>0</v>
      </c>
      <c r="V43" s="36">
        <v>0</v>
      </c>
      <c r="W43" s="36">
        <v>0</v>
      </c>
      <c r="X43" s="36">
        <v>0</v>
      </c>
      <c r="Y43" s="36">
        <v>0</v>
      </c>
      <c r="Z43" s="2">
        <f t="shared" si="2"/>
        <v>0</v>
      </c>
    </row>
    <row r="44" spans="1:26" x14ac:dyDescent="0.2">
      <c r="A44" t="s">
        <v>17</v>
      </c>
      <c r="B44" s="36">
        <v>667994.29631250002</v>
      </c>
      <c r="C44" s="36">
        <v>2341476.4878749996</v>
      </c>
      <c r="D44" s="36">
        <v>29.339011718750001</v>
      </c>
      <c r="E44" s="36">
        <v>0</v>
      </c>
      <c r="F44" s="36">
        <v>29465.077890625005</v>
      </c>
      <c r="G44" s="36">
        <v>2822.2601718750002</v>
      </c>
      <c r="H44" s="36">
        <v>3117.5225234374998</v>
      </c>
      <c r="I44" s="36">
        <v>1878.8992148437496</v>
      </c>
      <c r="J44" s="36">
        <v>3239.5152812499996</v>
      </c>
      <c r="K44" s="36">
        <v>6613.6996953124999</v>
      </c>
      <c r="L44" s="36">
        <v>0</v>
      </c>
      <c r="M44" s="36">
        <v>0</v>
      </c>
      <c r="N44" s="36">
        <v>0</v>
      </c>
      <c r="O44" s="36">
        <v>1673476.4917500003</v>
      </c>
      <c r="P44" s="36">
        <v>556998.16099999996</v>
      </c>
      <c r="Q44" s="36">
        <v>1245415.543421875</v>
      </c>
      <c r="R44" s="36">
        <v>746022.49650000001</v>
      </c>
      <c r="S44" s="36">
        <v>2612.7325000000001</v>
      </c>
      <c r="T44" s="36">
        <v>116537.24571484375</v>
      </c>
      <c r="U44" s="36">
        <v>2077578.9879687498</v>
      </c>
      <c r="V44" s="36">
        <v>0</v>
      </c>
      <c r="W44" s="36">
        <v>5053.9916249999997</v>
      </c>
      <c r="X44" s="36">
        <v>0</v>
      </c>
      <c r="Y44" s="36">
        <v>2658.4813749999998</v>
      </c>
      <c r="Z44" s="2">
        <f t="shared" si="2"/>
        <v>9482991.2298320308</v>
      </c>
    </row>
    <row r="45" spans="1:26" x14ac:dyDescent="0.2">
      <c r="A45" t="s">
        <v>18</v>
      </c>
      <c r="B45" s="36">
        <v>0</v>
      </c>
      <c r="C45" s="36">
        <v>0</v>
      </c>
      <c r="D45" s="36">
        <v>0</v>
      </c>
      <c r="E45" s="36">
        <v>0</v>
      </c>
      <c r="F45" s="36">
        <v>0</v>
      </c>
      <c r="G45" s="36">
        <v>0</v>
      </c>
      <c r="H45" s="36">
        <v>0</v>
      </c>
      <c r="I45" s="36">
        <v>0</v>
      </c>
      <c r="J45" s="36">
        <v>0</v>
      </c>
      <c r="K45" s="36">
        <v>0</v>
      </c>
      <c r="L45" s="36">
        <v>0</v>
      </c>
      <c r="M45" s="36">
        <v>0</v>
      </c>
      <c r="N45" s="36">
        <v>0</v>
      </c>
      <c r="O45" s="36">
        <v>0</v>
      </c>
      <c r="P45" s="36">
        <v>0</v>
      </c>
      <c r="Q45" s="36">
        <v>0</v>
      </c>
      <c r="R45" s="36">
        <v>0</v>
      </c>
      <c r="S45" s="36">
        <v>0</v>
      </c>
      <c r="T45" s="36">
        <v>0</v>
      </c>
      <c r="U45" s="36">
        <v>0</v>
      </c>
      <c r="V45" s="36">
        <v>0</v>
      </c>
      <c r="W45" s="36">
        <v>0</v>
      </c>
      <c r="X45" s="36">
        <v>0</v>
      </c>
      <c r="Y45" s="36">
        <v>0</v>
      </c>
      <c r="Z45" s="2">
        <f t="shared" si="2"/>
        <v>0</v>
      </c>
    </row>
    <row r="46" spans="1:26" x14ac:dyDescent="0.2">
      <c r="A46" t="s">
        <v>19</v>
      </c>
      <c r="B46" s="36">
        <v>0</v>
      </c>
      <c r="C46" s="36">
        <v>0</v>
      </c>
      <c r="D46" s="36">
        <v>0</v>
      </c>
      <c r="E46" s="36">
        <v>0</v>
      </c>
      <c r="F46" s="36">
        <v>0</v>
      </c>
      <c r="G46" s="36">
        <v>0</v>
      </c>
      <c r="H46" s="36">
        <v>0</v>
      </c>
      <c r="I46" s="36">
        <v>0</v>
      </c>
      <c r="J46" s="36">
        <v>0</v>
      </c>
      <c r="K46" s="36">
        <v>0</v>
      </c>
      <c r="L46" s="36">
        <v>0</v>
      </c>
      <c r="M46" s="36">
        <v>0</v>
      </c>
      <c r="N46" s="36">
        <v>0</v>
      </c>
      <c r="O46" s="36">
        <v>0</v>
      </c>
      <c r="P46" s="36">
        <v>0</v>
      </c>
      <c r="Q46" s="36">
        <v>0</v>
      </c>
      <c r="R46" s="36">
        <v>0</v>
      </c>
      <c r="S46" s="36">
        <v>0</v>
      </c>
      <c r="T46" s="36">
        <v>0</v>
      </c>
      <c r="U46" s="36">
        <v>0</v>
      </c>
      <c r="V46" s="36">
        <v>0</v>
      </c>
      <c r="W46" s="36">
        <v>0</v>
      </c>
      <c r="X46" s="36">
        <v>0</v>
      </c>
      <c r="Y46" s="36">
        <v>0</v>
      </c>
      <c r="Z46" s="2">
        <f t="shared" si="2"/>
        <v>0</v>
      </c>
    </row>
    <row r="47" spans="1:26" x14ac:dyDescent="0.2">
      <c r="A47" t="s">
        <v>20</v>
      </c>
      <c r="B47" s="36">
        <v>0</v>
      </c>
      <c r="C47" s="36">
        <v>539829.31200000003</v>
      </c>
      <c r="D47" s="36">
        <v>0</v>
      </c>
      <c r="E47" s="36">
        <v>6859374.9759999998</v>
      </c>
      <c r="F47" s="36">
        <v>0</v>
      </c>
      <c r="G47" s="36">
        <v>0</v>
      </c>
      <c r="H47" s="36">
        <v>0</v>
      </c>
      <c r="I47" s="36">
        <v>0</v>
      </c>
      <c r="J47" s="36">
        <v>0</v>
      </c>
      <c r="K47" s="36">
        <v>0</v>
      </c>
      <c r="L47" s="36">
        <v>0</v>
      </c>
      <c r="M47" s="36">
        <v>0</v>
      </c>
      <c r="N47" s="36">
        <v>0</v>
      </c>
      <c r="O47" s="36">
        <v>0</v>
      </c>
      <c r="P47" s="36">
        <v>0</v>
      </c>
      <c r="Q47" s="36">
        <v>0</v>
      </c>
      <c r="R47" s="36">
        <v>295555.43199999997</v>
      </c>
      <c r="S47" s="36">
        <v>0</v>
      </c>
      <c r="T47" s="36">
        <v>0</v>
      </c>
      <c r="U47" s="36">
        <v>0</v>
      </c>
      <c r="V47" s="36">
        <v>0</v>
      </c>
      <c r="W47" s="36">
        <v>0</v>
      </c>
      <c r="X47" s="36">
        <v>0</v>
      </c>
      <c r="Y47" s="36">
        <v>0</v>
      </c>
      <c r="Z47" s="2">
        <f t="shared" si="2"/>
        <v>7694759.7199999997</v>
      </c>
    </row>
    <row r="48" spans="1:26" x14ac:dyDescent="0.2">
      <c r="A48" t="s">
        <v>21</v>
      </c>
      <c r="B48" s="36">
        <v>0</v>
      </c>
      <c r="C48" s="36">
        <v>0</v>
      </c>
      <c r="D48" s="36">
        <v>0</v>
      </c>
      <c r="E48" s="36">
        <v>0</v>
      </c>
      <c r="F48" s="36">
        <v>0</v>
      </c>
      <c r="G48" s="36">
        <v>0</v>
      </c>
      <c r="H48" s="36">
        <v>0</v>
      </c>
      <c r="I48" s="36">
        <v>0</v>
      </c>
      <c r="J48" s="36">
        <v>0</v>
      </c>
      <c r="K48" s="36">
        <v>0</v>
      </c>
      <c r="L48" s="36">
        <v>0</v>
      </c>
      <c r="M48" s="36">
        <v>0</v>
      </c>
      <c r="N48" s="36">
        <v>0</v>
      </c>
      <c r="O48" s="36">
        <v>0</v>
      </c>
      <c r="P48" s="36">
        <v>0</v>
      </c>
      <c r="Q48" s="36">
        <v>0</v>
      </c>
      <c r="R48" s="36">
        <v>0</v>
      </c>
      <c r="S48" s="36">
        <v>0</v>
      </c>
      <c r="T48" s="36">
        <v>0</v>
      </c>
      <c r="U48" s="36">
        <v>0</v>
      </c>
      <c r="V48" s="36">
        <v>0</v>
      </c>
      <c r="W48" s="36">
        <v>0</v>
      </c>
      <c r="X48" s="36">
        <v>0</v>
      </c>
      <c r="Y48" s="36">
        <v>0</v>
      </c>
      <c r="Z48" s="2">
        <f t="shared" si="2"/>
        <v>0</v>
      </c>
    </row>
    <row r="49" spans="1:26" x14ac:dyDescent="0.2">
      <c r="A49" t="s">
        <v>22</v>
      </c>
      <c r="B49" s="36">
        <v>0</v>
      </c>
      <c r="C49" s="36">
        <v>0</v>
      </c>
      <c r="D49" s="36">
        <v>0</v>
      </c>
      <c r="E49" s="36">
        <v>0</v>
      </c>
      <c r="F49" s="36">
        <v>0</v>
      </c>
      <c r="G49" s="36">
        <v>0</v>
      </c>
      <c r="H49" s="36">
        <v>0</v>
      </c>
      <c r="I49" s="36">
        <v>0</v>
      </c>
      <c r="J49" s="36">
        <v>0</v>
      </c>
      <c r="K49" s="36">
        <v>0</v>
      </c>
      <c r="L49" s="36">
        <v>0</v>
      </c>
      <c r="M49" s="36">
        <v>0</v>
      </c>
      <c r="N49" s="36">
        <v>0</v>
      </c>
      <c r="O49" s="36">
        <v>0</v>
      </c>
      <c r="P49" s="36">
        <v>0</v>
      </c>
      <c r="Q49" s="36">
        <v>0</v>
      </c>
      <c r="R49" s="36">
        <v>0</v>
      </c>
      <c r="S49" s="36">
        <v>0</v>
      </c>
      <c r="T49" s="36">
        <v>0</v>
      </c>
      <c r="U49" s="36">
        <v>0</v>
      </c>
      <c r="V49" s="36">
        <v>0</v>
      </c>
      <c r="W49" s="36">
        <v>0</v>
      </c>
      <c r="X49" s="36">
        <v>0</v>
      </c>
      <c r="Y49" s="36">
        <v>0</v>
      </c>
      <c r="Z49" s="2">
        <f t="shared" si="2"/>
        <v>0</v>
      </c>
    </row>
    <row r="50" spans="1:26" x14ac:dyDescent="0.2">
      <c r="A50" t="s">
        <v>23</v>
      </c>
      <c r="B50" s="36">
        <v>0</v>
      </c>
      <c r="C50" s="36">
        <v>0</v>
      </c>
      <c r="D50" s="36">
        <v>0</v>
      </c>
      <c r="E50" s="36">
        <v>0</v>
      </c>
      <c r="F50" s="36">
        <v>0</v>
      </c>
      <c r="G50" s="36">
        <v>0</v>
      </c>
      <c r="H50" s="36">
        <v>0</v>
      </c>
      <c r="I50" s="36">
        <v>0</v>
      </c>
      <c r="J50" s="36">
        <v>0</v>
      </c>
      <c r="K50" s="36">
        <v>0</v>
      </c>
      <c r="L50" s="36">
        <v>0</v>
      </c>
      <c r="M50" s="36">
        <v>0</v>
      </c>
      <c r="N50" s="36">
        <v>0</v>
      </c>
      <c r="O50" s="36">
        <v>0</v>
      </c>
      <c r="P50" s="36">
        <v>0</v>
      </c>
      <c r="Q50" s="36">
        <v>0</v>
      </c>
      <c r="R50" s="36">
        <v>0</v>
      </c>
      <c r="S50" s="36">
        <v>0</v>
      </c>
      <c r="T50" s="36">
        <v>0</v>
      </c>
      <c r="U50" s="36">
        <v>0</v>
      </c>
      <c r="V50" s="36">
        <v>0</v>
      </c>
      <c r="W50" s="36">
        <v>0</v>
      </c>
      <c r="X50" s="36">
        <v>0</v>
      </c>
      <c r="Y50" s="36">
        <v>0</v>
      </c>
      <c r="Z50" s="2">
        <f t="shared" si="2"/>
        <v>0</v>
      </c>
    </row>
    <row r="51" spans="1:26" x14ac:dyDescent="0.2">
      <c r="A51" t="s">
        <v>24</v>
      </c>
      <c r="B51" s="36">
        <v>0</v>
      </c>
      <c r="C51" s="36">
        <v>0</v>
      </c>
      <c r="D51" s="36">
        <v>0</v>
      </c>
      <c r="E51" s="36">
        <v>0</v>
      </c>
      <c r="F51" s="36">
        <v>0</v>
      </c>
      <c r="G51" s="36">
        <v>0</v>
      </c>
      <c r="H51" s="36">
        <v>0</v>
      </c>
      <c r="I51" s="36">
        <v>0</v>
      </c>
      <c r="J51" s="36">
        <v>0</v>
      </c>
      <c r="K51" s="36">
        <v>0</v>
      </c>
      <c r="L51" s="36">
        <v>0</v>
      </c>
      <c r="M51" s="36">
        <v>0</v>
      </c>
      <c r="N51" s="36">
        <v>0</v>
      </c>
      <c r="O51" s="36">
        <v>0</v>
      </c>
      <c r="P51" s="36">
        <v>0</v>
      </c>
      <c r="Q51" s="36">
        <v>0</v>
      </c>
      <c r="R51" s="36">
        <v>0</v>
      </c>
      <c r="S51" s="36">
        <v>0</v>
      </c>
      <c r="T51" s="36">
        <v>0</v>
      </c>
      <c r="U51" s="36">
        <v>0</v>
      </c>
      <c r="V51" s="36">
        <v>0</v>
      </c>
      <c r="W51" s="36">
        <v>0</v>
      </c>
      <c r="X51" s="36">
        <v>0</v>
      </c>
      <c r="Y51" s="36">
        <v>0</v>
      </c>
      <c r="Z51" s="2">
        <f t="shared" si="2"/>
        <v>0</v>
      </c>
    </row>
    <row r="52" spans="1:26" x14ac:dyDescent="0.2">
      <c r="A52" t="s">
        <v>25</v>
      </c>
      <c r="B52" s="36">
        <v>0</v>
      </c>
      <c r="C52" s="36">
        <v>0</v>
      </c>
      <c r="D52" s="36">
        <v>0</v>
      </c>
      <c r="E52" s="36">
        <v>0</v>
      </c>
      <c r="F52" s="36">
        <v>0</v>
      </c>
      <c r="G52" s="36">
        <v>0</v>
      </c>
      <c r="H52" s="36">
        <v>0</v>
      </c>
      <c r="I52" s="36">
        <v>0</v>
      </c>
      <c r="J52" s="36">
        <v>0</v>
      </c>
      <c r="K52" s="36">
        <v>0</v>
      </c>
      <c r="L52" s="36">
        <v>0</v>
      </c>
      <c r="M52" s="36">
        <v>0</v>
      </c>
      <c r="N52" s="36">
        <v>0</v>
      </c>
      <c r="O52" s="36">
        <v>0</v>
      </c>
      <c r="P52" s="36">
        <v>0</v>
      </c>
      <c r="Q52" s="36">
        <v>0</v>
      </c>
      <c r="R52" s="36">
        <v>0</v>
      </c>
      <c r="S52" s="36">
        <v>0</v>
      </c>
      <c r="T52" s="36">
        <v>0</v>
      </c>
      <c r="U52" s="36">
        <v>0</v>
      </c>
      <c r="V52" s="36">
        <v>0</v>
      </c>
      <c r="W52" s="36">
        <v>0</v>
      </c>
      <c r="X52" s="36">
        <v>0</v>
      </c>
      <c r="Y52" s="36">
        <v>0</v>
      </c>
      <c r="Z52" s="2">
        <f t="shared" si="2"/>
        <v>0</v>
      </c>
    </row>
    <row r="53" spans="1:26" x14ac:dyDescent="0.2">
      <c r="A53" t="s">
        <v>50</v>
      </c>
      <c r="B53" s="2">
        <f t="shared" ref="B53:Z53" si="3">SUM(B30:B52)</f>
        <v>91181416.022867188</v>
      </c>
      <c r="C53" s="2">
        <f t="shared" si="3"/>
        <v>143372733.4351714</v>
      </c>
      <c r="D53" s="2">
        <f t="shared" si="3"/>
        <v>20351212.142336916</v>
      </c>
      <c r="E53" s="2">
        <f t="shared" si="3"/>
        <v>103029762.34122266</v>
      </c>
      <c r="F53" s="2">
        <f t="shared" si="3"/>
        <v>61040092.416523434</v>
      </c>
      <c r="G53" s="2">
        <f t="shared" si="3"/>
        <v>89205837.880867183</v>
      </c>
      <c r="H53" s="2">
        <f t="shared" si="3"/>
        <v>86665902.233982429</v>
      </c>
      <c r="I53" s="2">
        <f t="shared" si="3"/>
        <v>43707098.748246089</v>
      </c>
      <c r="J53" s="2">
        <f t="shared" si="3"/>
        <v>35054559.289789066</v>
      </c>
      <c r="K53" s="2">
        <f t="shared" si="3"/>
        <v>18796003.490881838</v>
      </c>
      <c r="L53" s="2">
        <f t="shared" si="3"/>
        <v>61591833.123812504</v>
      </c>
      <c r="M53" s="2">
        <f t="shared" si="3"/>
        <v>8866223.1756796874</v>
      </c>
      <c r="N53" s="2">
        <f t="shared" si="3"/>
        <v>6166129.2775263665</v>
      </c>
      <c r="O53" s="2">
        <f t="shared" si="3"/>
        <v>15309090.975398438</v>
      </c>
      <c r="P53" s="2">
        <f t="shared" si="3"/>
        <v>21123560.638394531</v>
      </c>
      <c r="Q53" s="2">
        <f t="shared" si="3"/>
        <v>66594461.576101564</v>
      </c>
      <c r="R53" s="2">
        <f t="shared" si="3"/>
        <v>311725990.91275001</v>
      </c>
      <c r="S53" s="2">
        <f t="shared" si="3"/>
        <v>176751885.96118748</v>
      </c>
      <c r="T53" s="2">
        <f t="shared" si="3"/>
        <v>82568315.22589843</v>
      </c>
      <c r="U53" s="2">
        <f t="shared" si="3"/>
        <v>130073397.1054375</v>
      </c>
      <c r="V53" s="2">
        <f t="shared" si="3"/>
        <v>92820390.394425794</v>
      </c>
      <c r="W53" s="2">
        <f t="shared" si="3"/>
        <v>111963198.53724998</v>
      </c>
      <c r="X53" s="2">
        <f t="shared" si="3"/>
        <v>407599.48281249998</v>
      </c>
      <c r="Y53" s="2">
        <f t="shared" si="3"/>
        <v>13418580.408625001</v>
      </c>
      <c r="Z53" s="2">
        <f t="shared" si="3"/>
        <v>1791785274.797188</v>
      </c>
    </row>
    <row r="54" spans="1:26" x14ac:dyDescent="0.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2">
      <c r="A55" s="4" t="s">
        <v>57</v>
      </c>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2">
      <c r="B56" s="9" t="s">
        <v>27</v>
      </c>
      <c r="C56" s="9" t="s">
        <v>2</v>
      </c>
      <c r="D56" s="9" t="s">
        <v>28</v>
      </c>
      <c r="E56" s="9" t="s">
        <v>29</v>
      </c>
      <c r="F56" s="9" t="s">
        <v>30</v>
      </c>
      <c r="G56" s="9" t="s">
        <v>31</v>
      </c>
      <c r="H56" s="9" t="s">
        <v>32</v>
      </c>
      <c r="I56" s="9" t="s">
        <v>33</v>
      </c>
      <c r="J56" s="9" t="s">
        <v>34</v>
      </c>
      <c r="K56" s="9" t="s">
        <v>35</v>
      </c>
      <c r="L56" s="9" t="s">
        <v>36</v>
      </c>
      <c r="M56" s="9" t="s">
        <v>37</v>
      </c>
      <c r="N56" s="9" t="s">
        <v>38</v>
      </c>
      <c r="O56" s="9" t="s">
        <v>39</v>
      </c>
      <c r="P56" s="9" t="s">
        <v>40</v>
      </c>
      <c r="Q56" s="9" t="s">
        <v>41</v>
      </c>
      <c r="R56" s="9" t="s">
        <v>42</v>
      </c>
      <c r="S56" s="9" t="s">
        <v>43</v>
      </c>
      <c r="T56" s="9" t="s">
        <v>44</v>
      </c>
      <c r="U56" s="9" t="s">
        <v>45</v>
      </c>
      <c r="V56" s="9" t="s">
        <v>1</v>
      </c>
      <c r="W56" s="9" t="s">
        <v>0</v>
      </c>
      <c r="X56" s="9" t="s">
        <v>46</v>
      </c>
      <c r="Y56" s="9" t="s">
        <v>47</v>
      </c>
      <c r="Z56" s="9" t="s">
        <v>48</v>
      </c>
    </row>
    <row r="57" spans="1:26" x14ac:dyDescent="0.2">
      <c r="A57" t="s">
        <v>3</v>
      </c>
      <c r="B57" s="37">
        <v>0</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2">
        <f t="shared" ref="Z57:Z79" si="4">SUM(B57:Y57)</f>
        <v>0</v>
      </c>
    </row>
    <row r="58" spans="1:26" x14ac:dyDescent="0.2">
      <c r="A58" t="s">
        <v>4</v>
      </c>
      <c r="B58" s="37">
        <v>0</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2">
        <f t="shared" si="4"/>
        <v>0</v>
      </c>
    </row>
    <row r="59" spans="1:26" x14ac:dyDescent="0.2">
      <c r="A59" t="s">
        <v>5</v>
      </c>
      <c r="B59" s="37">
        <v>0</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2">
        <f t="shared" si="4"/>
        <v>0</v>
      </c>
    </row>
    <row r="60" spans="1:26" x14ac:dyDescent="0.2">
      <c r="A60" t="s">
        <v>6</v>
      </c>
      <c r="B60" s="37">
        <v>0</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2">
        <f t="shared" si="4"/>
        <v>0</v>
      </c>
    </row>
    <row r="61" spans="1:26" x14ac:dyDescent="0.2">
      <c r="A61" t="s">
        <v>7</v>
      </c>
      <c r="B61" s="37">
        <v>124263.28937500001</v>
      </c>
      <c r="C61" s="37">
        <v>33555.895875000002</v>
      </c>
      <c r="D61" s="37">
        <v>11732.87634375</v>
      </c>
      <c r="E61" s="37">
        <v>155147.69421875002</v>
      </c>
      <c r="F61" s="37">
        <v>36008.0021328125</v>
      </c>
      <c r="G61" s="37">
        <v>134697.36989062504</v>
      </c>
      <c r="H61" s="37">
        <v>48936.185824218752</v>
      </c>
      <c r="I61" s="37">
        <v>21858.632062500001</v>
      </c>
      <c r="J61" s="37">
        <v>15664.613976562499</v>
      </c>
      <c r="K61" s="37">
        <v>0</v>
      </c>
      <c r="L61" s="37">
        <v>93229.448218750011</v>
      </c>
      <c r="M61" s="37">
        <v>0</v>
      </c>
      <c r="N61" s="37">
        <v>0</v>
      </c>
      <c r="O61" s="37">
        <v>0</v>
      </c>
      <c r="P61" s="37">
        <v>2084.61317578125</v>
      </c>
      <c r="Q61" s="37">
        <v>60595.576699218749</v>
      </c>
      <c r="R61" s="37">
        <v>323145.93811914057</v>
      </c>
      <c r="S61" s="37">
        <v>196190.75674999994</v>
      </c>
      <c r="T61" s="37">
        <v>42298.459437499994</v>
      </c>
      <c r="U61" s="37">
        <v>115064.71756640625</v>
      </c>
      <c r="V61" s="37">
        <v>172191.20721875003</v>
      </c>
      <c r="W61" s="37">
        <v>138356.34215625</v>
      </c>
      <c r="X61" s="37">
        <v>0</v>
      </c>
      <c r="Y61" s="37">
        <v>45965.432000000001</v>
      </c>
      <c r="Z61" s="2">
        <f t="shared" si="4"/>
        <v>1770987.0510410154</v>
      </c>
    </row>
    <row r="62" spans="1:26" x14ac:dyDescent="0.2">
      <c r="A62" t="s">
        <v>8</v>
      </c>
      <c r="B62" s="37">
        <v>0</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2">
        <f t="shared" si="4"/>
        <v>0</v>
      </c>
    </row>
    <row r="63" spans="1:26" x14ac:dyDescent="0.2">
      <c r="A63" t="s">
        <v>9</v>
      </c>
      <c r="B63" s="37">
        <v>0</v>
      </c>
      <c r="C63" s="37">
        <v>0</v>
      </c>
      <c r="D63" s="37">
        <v>0</v>
      </c>
      <c r="E63" s="37">
        <v>0</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2">
        <f t="shared" si="4"/>
        <v>0</v>
      </c>
    </row>
    <row r="64" spans="1:26" x14ac:dyDescent="0.2">
      <c r="A64" t="s">
        <v>10</v>
      </c>
      <c r="B64" s="37">
        <v>0</v>
      </c>
      <c r="C64" s="37">
        <v>0</v>
      </c>
      <c r="D64" s="37">
        <v>0</v>
      </c>
      <c r="E64" s="37">
        <v>0</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2">
        <f t="shared" si="4"/>
        <v>0</v>
      </c>
    </row>
    <row r="65" spans="1:26" x14ac:dyDescent="0.2">
      <c r="A65" t="s">
        <v>11</v>
      </c>
      <c r="B65" s="37">
        <v>0</v>
      </c>
      <c r="C65" s="37">
        <v>0</v>
      </c>
      <c r="D65" s="37">
        <v>0</v>
      </c>
      <c r="E65" s="37">
        <v>0</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2">
        <f t="shared" si="4"/>
        <v>0</v>
      </c>
    </row>
    <row r="66" spans="1:26" x14ac:dyDescent="0.2">
      <c r="A66" t="s">
        <v>12</v>
      </c>
      <c r="B66" s="37">
        <v>0</v>
      </c>
      <c r="C66" s="37">
        <v>0</v>
      </c>
      <c r="D66" s="37">
        <v>0</v>
      </c>
      <c r="E66" s="37">
        <v>0</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2">
        <f t="shared" si="4"/>
        <v>0</v>
      </c>
    </row>
    <row r="67" spans="1:26" x14ac:dyDescent="0.2">
      <c r="A67" t="s">
        <v>13</v>
      </c>
      <c r="B67" s="37">
        <v>0</v>
      </c>
      <c r="C67" s="37">
        <v>0</v>
      </c>
      <c r="D67" s="37">
        <v>0</v>
      </c>
      <c r="E67" s="37">
        <v>0</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2">
        <f t="shared" si="4"/>
        <v>0</v>
      </c>
    </row>
    <row r="68" spans="1:26" x14ac:dyDescent="0.2">
      <c r="A68" t="s">
        <v>14</v>
      </c>
      <c r="B68" s="37">
        <v>0</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2">
        <f t="shared" si="4"/>
        <v>0</v>
      </c>
    </row>
    <row r="69" spans="1:26" x14ac:dyDescent="0.2">
      <c r="A69" t="s">
        <v>15</v>
      </c>
      <c r="B69" s="37">
        <v>0</v>
      </c>
      <c r="C69" s="37">
        <v>0</v>
      </c>
      <c r="D69" s="37">
        <v>0</v>
      </c>
      <c r="E69" s="37">
        <v>0</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2">
        <f t="shared" si="4"/>
        <v>0</v>
      </c>
    </row>
    <row r="70" spans="1:26" x14ac:dyDescent="0.2">
      <c r="A70" t="s">
        <v>16</v>
      </c>
      <c r="B70" s="37">
        <v>0</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2">
        <f t="shared" si="4"/>
        <v>0</v>
      </c>
    </row>
    <row r="71" spans="1:26" x14ac:dyDescent="0.2">
      <c r="A71" t="s">
        <v>17</v>
      </c>
      <c r="B71" s="37">
        <v>0</v>
      </c>
      <c r="C71" s="37">
        <v>0</v>
      </c>
      <c r="D71" s="37">
        <v>0</v>
      </c>
      <c r="E71" s="37">
        <v>0</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2">
        <f t="shared" si="4"/>
        <v>0</v>
      </c>
    </row>
    <row r="72" spans="1:26" x14ac:dyDescent="0.2">
      <c r="A72" t="s">
        <v>18</v>
      </c>
      <c r="B72" s="37">
        <v>0</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2">
        <f t="shared" si="4"/>
        <v>0</v>
      </c>
    </row>
    <row r="73" spans="1:26" x14ac:dyDescent="0.2">
      <c r="A73" t="s">
        <v>19</v>
      </c>
      <c r="B73" s="37">
        <v>0</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2">
        <f t="shared" si="4"/>
        <v>0</v>
      </c>
    </row>
    <row r="74" spans="1:26" x14ac:dyDescent="0.2">
      <c r="A74" t="s">
        <v>20</v>
      </c>
      <c r="B74" s="37">
        <v>0</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2">
        <f t="shared" si="4"/>
        <v>0</v>
      </c>
    </row>
    <row r="75" spans="1:26" x14ac:dyDescent="0.2">
      <c r="A75" t="s">
        <v>21</v>
      </c>
      <c r="B75" s="37">
        <v>0</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2">
        <f t="shared" si="4"/>
        <v>0</v>
      </c>
    </row>
    <row r="76" spans="1:26" x14ac:dyDescent="0.2">
      <c r="A76" t="s">
        <v>22</v>
      </c>
      <c r="B76" s="37">
        <v>0</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2">
        <f t="shared" si="4"/>
        <v>0</v>
      </c>
    </row>
    <row r="77" spans="1:26" x14ac:dyDescent="0.2">
      <c r="A77" t="s">
        <v>23</v>
      </c>
      <c r="B77" s="37">
        <v>0</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2">
        <f t="shared" si="4"/>
        <v>0</v>
      </c>
    </row>
    <row r="78" spans="1:26" x14ac:dyDescent="0.2">
      <c r="A78" t="s">
        <v>24</v>
      </c>
      <c r="B78" s="37">
        <v>0</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2">
        <f t="shared" si="4"/>
        <v>0</v>
      </c>
    </row>
    <row r="79" spans="1:26" x14ac:dyDescent="0.2">
      <c r="A79" t="s">
        <v>25</v>
      </c>
      <c r="B79" s="37">
        <v>0</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2">
        <f t="shared" si="4"/>
        <v>0</v>
      </c>
    </row>
    <row r="80" spans="1:26" x14ac:dyDescent="0.2">
      <c r="A80" t="s">
        <v>50</v>
      </c>
      <c r="B80" s="2">
        <f t="shared" ref="B80:Z80" si="5">SUM(B57:B79)</f>
        <v>124263.28937500001</v>
      </c>
      <c r="C80" s="2">
        <f t="shared" si="5"/>
        <v>33555.895875000002</v>
      </c>
      <c r="D80" s="2">
        <f t="shared" si="5"/>
        <v>11732.87634375</v>
      </c>
      <c r="E80" s="2">
        <f t="shared" si="5"/>
        <v>155147.69421875002</v>
      </c>
      <c r="F80" s="2">
        <f t="shared" si="5"/>
        <v>36008.0021328125</v>
      </c>
      <c r="G80" s="2">
        <f t="shared" si="5"/>
        <v>134697.36989062504</v>
      </c>
      <c r="H80" s="2">
        <f t="shared" si="5"/>
        <v>48936.185824218752</v>
      </c>
      <c r="I80" s="2">
        <f t="shared" si="5"/>
        <v>21858.632062500001</v>
      </c>
      <c r="J80" s="2">
        <f t="shared" si="5"/>
        <v>15664.613976562499</v>
      </c>
      <c r="K80" s="2">
        <f t="shared" si="5"/>
        <v>0</v>
      </c>
      <c r="L80" s="2">
        <f t="shared" si="5"/>
        <v>93229.448218750011</v>
      </c>
      <c r="M80" s="2">
        <f t="shared" si="5"/>
        <v>0</v>
      </c>
      <c r="N80" s="2">
        <f t="shared" si="5"/>
        <v>0</v>
      </c>
      <c r="O80" s="2">
        <f t="shared" si="5"/>
        <v>0</v>
      </c>
      <c r="P80" s="2">
        <f t="shared" si="5"/>
        <v>2084.61317578125</v>
      </c>
      <c r="Q80" s="2">
        <f t="shared" si="5"/>
        <v>60595.576699218749</v>
      </c>
      <c r="R80" s="2">
        <f t="shared" si="5"/>
        <v>323145.93811914057</v>
      </c>
      <c r="S80" s="2">
        <f t="shared" si="5"/>
        <v>196190.75674999994</v>
      </c>
      <c r="T80" s="2">
        <f t="shared" si="5"/>
        <v>42298.459437499994</v>
      </c>
      <c r="U80" s="2">
        <f t="shared" si="5"/>
        <v>115064.71756640625</v>
      </c>
      <c r="V80" s="2">
        <f t="shared" si="5"/>
        <v>172191.20721875003</v>
      </c>
      <c r="W80" s="2">
        <f t="shared" si="5"/>
        <v>138356.34215625</v>
      </c>
      <c r="X80" s="2">
        <f t="shared" si="5"/>
        <v>0</v>
      </c>
      <c r="Y80" s="2">
        <f t="shared" si="5"/>
        <v>45965.432000000001</v>
      </c>
      <c r="Z80" s="2">
        <f t="shared" si="5"/>
        <v>1770987.0510410154</v>
      </c>
    </row>
    <row r="81" spans="1:26" x14ac:dyDescent="0.2">
      <c r="B81" s="2"/>
      <c r="C81" s="2"/>
      <c r="D81" s="2"/>
      <c r="E81" s="2"/>
      <c r="F81" s="2"/>
      <c r="G81" s="2"/>
      <c r="H81" s="2"/>
      <c r="I81" s="2"/>
      <c r="J81" s="2"/>
      <c r="K81" s="2"/>
      <c r="L81" s="2"/>
      <c r="M81" s="2"/>
      <c r="N81" s="2"/>
      <c r="O81" s="2"/>
      <c r="P81" s="2"/>
      <c r="Q81" s="2"/>
      <c r="R81" s="2"/>
      <c r="S81" s="2"/>
      <c r="T81" s="2"/>
      <c r="U81" s="2"/>
      <c r="V81" s="2"/>
      <c r="W81" s="2"/>
      <c r="X81" s="2"/>
      <c r="Y81" s="2"/>
      <c r="Z81" s="2"/>
    </row>
    <row r="82" spans="1:26" x14ac:dyDescent="0.2">
      <c r="A82" s="4" t="s">
        <v>59</v>
      </c>
      <c r="B82" s="2"/>
      <c r="C82" s="2"/>
      <c r="D82" s="2"/>
      <c r="E82" s="2"/>
      <c r="F82" s="2"/>
      <c r="G82" s="2"/>
      <c r="H82" s="2"/>
      <c r="I82" s="2"/>
      <c r="J82" s="2"/>
      <c r="K82" s="2"/>
      <c r="L82" s="2"/>
      <c r="M82" s="2"/>
      <c r="N82" s="2"/>
      <c r="O82" s="2"/>
      <c r="P82" s="2"/>
      <c r="Q82" s="2"/>
      <c r="R82" s="2"/>
      <c r="S82" s="2"/>
      <c r="T82" s="2"/>
      <c r="U82" s="2"/>
      <c r="V82" s="2"/>
      <c r="W82" s="2"/>
      <c r="X82" s="2"/>
      <c r="Y82" s="2"/>
      <c r="Z82" s="2"/>
    </row>
    <row r="83" spans="1:26" x14ac:dyDescent="0.2">
      <c r="B83" s="9" t="s">
        <v>27</v>
      </c>
      <c r="C83" s="9" t="s">
        <v>2</v>
      </c>
      <c r="D83" s="9" t="s">
        <v>28</v>
      </c>
      <c r="E83" s="9" t="s">
        <v>29</v>
      </c>
      <c r="F83" s="9" t="s">
        <v>30</v>
      </c>
      <c r="G83" s="9" t="s">
        <v>31</v>
      </c>
      <c r="H83" s="9" t="s">
        <v>32</v>
      </c>
      <c r="I83" s="9" t="s">
        <v>33</v>
      </c>
      <c r="J83" s="9" t="s">
        <v>34</v>
      </c>
      <c r="K83" s="9" t="s">
        <v>35</v>
      </c>
      <c r="L83" s="9" t="s">
        <v>36</v>
      </c>
      <c r="M83" s="9" t="s">
        <v>37</v>
      </c>
      <c r="N83" s="9" t="s">
        <v>38</v>
      </c>
      <c r="O83" s="9" t="s">
        <v>39</v>
      </c>
      <c r="P83" s="9" t="s">
        <v>40</v>
      </c>
      <c r="Q83" s="9" t="s">
        <v>41</v>
      </c>
      <c r="R83" s="9" t="s">
        <v>42</v>
      </c>
      <c r="S83" s="9" t="s">
        <v>43</v>
      </c>
      <c r="T83" s="9" t="s">
        <v>44</v>
      </c>
      <c r="U83" s="9" t="s">
        <v>45</v>
      </c>
      <c r="V83" s="9" t="s">
        <v>1</v>
      </c>
      <c r="W83" s="9" t="s">
        <v>0</v>
      </c>
      <c r="X83" s="9" t="s">
        <v>46</v>
      </c>
      <c r="Y83" s="9" t="s">
        <v>47</v>
      </c>
      <c r="Z83" s="9" t="s">
        <v>48</v>
      </c>
    </row>
    <row r="84" spans="1:26" x14ac:dyDescent="0.2">
      <c r="A84" t="s">
        <v>3</v>
      </c>
      <c r="B84" s="23">
        <v>0</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c r="X84" s="23">
        <v>0</v>
      </c>
      <c r="Y84" s="23">
        <v>0</v>
      </c>
      <c r="Z84" s="2">
        <f t="shared" ref="Z84:Z106" si="6">SUM(B84:Y84)</f>
        <v>0</v>
      </c>
    </row>
    <row r="85" spans="1:26" x14ac:dyDescent="0.2">
      <c r="A85" t="s">
        <v>4</v>
      </c>
      <c r="B85" s="23">
        <v>0</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
        <f t="shared" si="6"/>
        <v>0</v>
      </c>
    </row>
    <row r="86" spans="1:26" x14ac:dyDescent="0.2">
      <c r="A86" t="s">
        <v>5</v>
      </c>
      <c r="B86" s="23">
        <v>0</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v>0</v>
      </c>
      <c r="Z86" s="2">
        <f t="shared" si="6"/>
        <v>0</v>
      </c>
    </row>
    <row r="87" spans="1:26" x14ac:dyDescent="0.2">
      <c r="A87" t="s">
        <v>6</v>
      </c>
      <c r="B87" s="23">
        <v>0</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v>0</v>
      </c>
      <c r="Z87" s="2">
        <f t="shared" si="6"/>
        <v>0</v>
      </c>
    </row>
    <row r="88" spans="1:26" x14ac:dyDescent="0.2">
      <c r="A88" t="s">
        <v>7</v>
      </c>
      <c r="B88" s="23">
        <v>0</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
        <f t="shared" si="6"/>
        <v>0</v>
      </c>
    </row>
    <row r="89" spans="1:26" x14ac:dyDescent="0.2">
      <c r="A89" t="s">
        <v>8</v>
      </c>
      <c r="B89" s="23">
        <v>0</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
        <f t="shared" si="6"/>
        <v>0</v>
      </c>
    </row>
    <row r="90" spans="1:26" x14ac:dyDescent="0.2">
      <c r="A90" t="s">
        <v>9</v>
      </c>
      <c r="B90" s="23">
        <v>0</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
        <f t="shared" si="6"/>
        <v>0</v>
      </c>
    </row>
    <row r="91" spans="1:26" x14ac:dyDescent="0.2">
      <c r="A91" t="s">
        <v>10</v>
      </c>
      <c r="B91" s="23">
        <v>0</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23">
        <v>0</v>
      </c>
      <c r="X91" s="23">
        <v>0</v>
      </c>
      <c r="Y91" s="23">
        <v>0</v>
      </c>
      <c r="Z91" s="2">
        <f t="shared" si="6"/>
        <v>0</v>
      </c>
    </row>
    <row r="92" spans="1:26" x14ac:dyDescent="0.2">
      <c r="A92" t="s">
        <v>11</v>
      </c>
      <c r="B92" s="23">
        <v>0</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c r="X92" s="23">
        <v>0</v>
      </c>
      <c r="Y92" s="23">
        <v>0</v>
      </c>
      <c r="Z92" s="2">
        <f t="shared" si="6"/>
        <v>0</v>
      </c>
    </row>
    <row r="93" spans="1:26" x14ac:dyDescent="0.2">
      <c r="A93" t="s">
        <v>12</v>
      </c>
      <c r="B93" s="23">
        <v>0</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c r="X93" s="23">
        <v>0</v>
      </c>
      <c r="Y93" s="23">
        <v>0</v>
      </c>
      <c r="Z93" s="2">
        <f t="shared" si="6"/>
        <v>0</v>
      </c>
    </row>
    <row r="94" spans="1:26" x14ac:dyDescent="0.2">
      <c r="A94" t="s">
        <v>13</v>
      </c>
      <c r="B94" s="23">
        <v>0</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
        <f t="shared" si="6"/>
        <v>0</v>
      </c>
    </row>
    <row r="95" spans="1:26" x14ac:dyDescent="0.2">
      <c r="A95" t="s">
        <v>14</v>
      </c>
      <c r="B95" s="23">
        <v>0</v>
      </c>
      <c r="C95" s="23">
        <v>0</v>
      </c>
      <c r="D95" s="23">
        <v>0</v>
      </c>
      <c r="E95" s="23">
        <v>0</v>
      </c>
      <c r="F95" s="23">
        <v>0</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23">
        <v>0</v>
      </c>
      <c r="X95" s="23">
        <v>0</v>
      </c>
      <c r="Y95" s="23">
        <v>0</v>
      </c>
      <c r="Z95" s="2">
        <f t="shared" si="6"/>
        <v>0</v>
      </c>
    </row>
    <row r="96" spans="1:26" x14ac:dyDescent="0.2">
      <c r="A96" t="s">
        <v>15</v>
      </c>
      <c r="B96" s="23">
        <v>0</v>
      </c>
      <c r="C96" s="23">
        <v>0</v>
      </c>
      <c r="D96" s="23">
        <v>0</v>
      </c>
      <c r="E96" s="23">
        <v>0</v>
      </c>
      <c r="F96" s="23">
        <v>0</v>
      </c>
      <c r="G96" s="23">
        <v>0</v>
      </c>
      <c r="H96" s="23">
        <v>0</v>
      </c>
      <c r="I96" s="23">
        <v>0</v>
      </c>
      <c r="J96" s="23">
        <v>0</v>
      </c>
      <c r="K96" s="23">
        <v>0</v>
      </c>
      <c r="L96" s="23">
        <v>0</v>
      </c>
      <c r="M96" s="23">
        <v>0</v>
      </c>
      <c r="N96" s="23">
        <v>0</v>
      </c>
      <c r="O96" s="23">
        <v>0</v>
      </c>
      <c r="P96" s="23">
        <v>0</v>
      </c>
      <c r="Q96" s="23">
        <v>0</v>
      </c>
      <c r="R96" s="23">
        <v>0</v>
      </c>
      <c r="S96" s="23">
        <v>0</v>
      </c>
      <c r="T96" s="23">
        <v>0</v>
      </c>
      <c r="U96" s="23">
        <v>0</v>
      </c>
      <c r="V96" s="23">
        <v>0</v>
      </c>
      <c r="W96" s="23">
        <v>0</v>
      </c>
      <c r="X96" s="23">
        <v>0</v>
      </c>
      <c r="Y96" s="23">
        <v>0</v>
      </c>
      <c r="Z96" s="2">
        <f t="shared" si="6"/>
        <v>0</v>
      </c>
    </row>
    <row r="97" spans="1:26" x14ac:dyDescent="0.2">
      <c r="A97" t="s">
        <v>16</v>
      </c>
      <c r="B97" s="23">
        <v>0</v>
      </c>
      <c r="C97" s="23">
        <v>0</v>
      </c>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c r="X97" s="23">
        <v>0</v>
      </c>
      <c r="Y97" s="23">
        <v>0</v>
      </c>
      <c r="Z97" s="2">
        <f t="shared" si="6"/>
        <v>0</v>
      </c>
    </row>
    <row r="98" spans="1:26" x14ac:dyDescent="0.2">
      <c r="A98" t="s">
        <v>17</v>
      </c>
      <c r="B98" s="23">
        <v>0</v>
      </c>
      <c r="C98" s="23">
        <v>0</v>
      </c>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c r="X98" s="23">
        <v>0</v>
      </c>
      <c r="Y98" s="23">
        <v>0</v>
      </c>
      <c r="Z98" s="2">
        <f t="shared" si="6"/>
        <v>0</v>
      </c>
    </row>
    <row r="99" spans="1:26" x14ac:dyDescent="0.2">
      <c r="A99" t="s">
        <v>18</v>
      </c>
      <c r="B99" s="23">
        <v>0</v>
      </c>
      <c r="C99" s="23">
        <v>0</v>
      </c>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
        <f t="shared" si="6"/>
        <v>0</v>
      </c>
    </row>
    <row r="100" spans="1:26" x14ac:dyDescent="0.2">
      <c r="A100" t="s">
        <v>19</v>
      </c>
      <c r="B100" s="23">
        <v>0</v>
      </c>
      <c r="C100" s="23">
        <v>0</v>
      </c>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
        <f t="shared" si="6"/>
        <v>0</v>
      </c>
    </row>
    <row r="101" spans="1:26" x14ac:dyDescent="0.2">
      <c r="A101" t="s">
        <v>20</v>
      </c>
      <c r="B101" s="23">
        <v>0</v>
      </c>
      <c r="C101" s="23">
        <v>0</v>
      </c>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
        <f t="shared" si="6"/>
        <v>0</v>
      </c>
    </row>
    <row r="102" spans="1:26" x14ac:dyDescent="0.2">
      <c r="A102" t="s">
        <v>21</v>
      </c>
      <c r="B102" s="23">
        <v>0</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c r="X102" s="23">
        <v>0</v>
      </c>
      <c r="Y102" s="23">
        <v>0</v>
      </c>
      <c r="Z102" s="2">
        <f t="shared" si="6"/>
        <v>0</v>
      </c>
    </row>
    <row r="103" spans="1:26" x14ac:dyDescent="0.2">
      <c r="A103" t="s">
        <v>22</v>
      </c>
      <c r="B103" s="23">
        <v>0</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c r="X103" s="23">
        <v>0</v>
      </c>
      <c r="Y103" s="23">
        <v>0</v>
      </c>
      <c r="Z103" s="2">
        <f t="shared" si="6"/>
        <v>0</v>
      </c>
    </row>
    <row r="104" spans="1:26" x14ac:dyDescent="0.2">
      <c r="A104" t="s">
        <v>23</v>
      </c>
      <c r="B104" s="23">
        <v>0</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c r="X104" s="23">
        <v>0</v>
      </c>
      <c r="Y104" s="23">
        <v>0</v>
      </c>
      <c r="Z104" s="2">
        <f t="shared" si="6"/>
        <v>0</v>
      </c>
    </row>
    <row r="105" spans="1:26" x14ac:dyDescent="0.2">
      <c r="A105" t="s">
        <v>24</v>
      </c>
      <c r="B105" s="23">
        <v>0</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23">
        <v>0</v>
      </c>
      <c r="X105" s="23">
        <v>0</v>
      </c>
      <c r="Y105" s="23">
        <v>0</v>
      </c>
      <c r="Z105" s="2">
        <f t="shared" si="6"/>
        <v>0</v>
      </c>
    </row>
    <row r="106" spans="1:26" x14ac:dyDescent="0.2">
      <c r="A106" t="s">
        <v>25</v>
      </c>
      <c r="B106" s="23">
        <v>0</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23">
        <v>0</v>
      </c>
      <c r="X106" s="23">
        <v>0</v>
      </c>
      <c r="Y106" s="23">
        <v>0</v>
      </c>
      <c r="Z106" s="2">
        <f t="shared" si="6"/>
        <v>0</v>
      </c>
    </row>
    <row r="107" spans="1:26" x14ac:dyDescent="0.2">
      <c r="A107" t="s">
        <v>50</v>
      </c>
      <c r="B107" s="2">
        <f t="shared" ref="B107:Z107" si="7">SUM(B84:B106)</f>
        <v>0</v>
      </c>
      <c r="C107" s="2">
        <f t="shared" si="7"/>
        <v>0</v>
      </c>
      <c r="D107" s="2">
        <f t="shared" si="7"/>
        <v>0</v>
      </c>
      <c r="E107" s="2">
        <f t="shared" si="7"/>
        <v>0</v>
      </c>
      <c r="F107" s="2">
        <f t="shared" si="7"/>
        <v>0</v>
      </c>
      <c r="G107" s="2">
        <f t="shared" si="7"/>
        <v>0</v>
      </c>
      <c r="H107" s="2">
        <f t="shared" si="7"/>
        <v>0</v>
      </c>
      <c r="I107" s="2">
        <f t="shared" si="7"/>
        <v>0</v>
      </c>
      <c r="J107" s="2">
        <f t="shared" si="7"/>
        <v>0</v>
      </c>
      <c r="K107" s="2">
        <f t="shared" si="7"/>
        <v>0</v>
      </c>
      <c r="L107" s="2">
        <f t="shared" si="7"/>
        <v>0</v>
      </c>
      <c r="M107" s="2">
        <f t="shared" si="7"/>
        <v>0</v>
      </c>
      <c r="N107" s="2">
        <f t="shared" si="7"/>
        <v>0</v>
      </c>
      <c r="O107" s="2">
        <f t="shared" si="7"/>
        <v>0</v>
      </c>
      <c r="P107" s="2">
        <f t="shared" si="7"/>
        <v>0</v>
      </c>
      <c r="Q107" s="2">
        <f t="shared" si="7"/>
        <v>0</v>
      </c>
      <c r="R107" s="2">
        <f t="shared" si="7"/>
        <v>0</v>
      </c>
      <c r="S107" s="2">
        <f t="shared" si="7"/>
        <v>0</v>
      </c>
      <c r="T107" s="2">
        <f t="shared" si="7"/>
        <v>0</v>
      </c>
      <c r="U107" s="2">
        <f t="shared" si="7"/>
        <v>0</v>
      </c>
      <c r="V107" s="2">
        <f t="shared" si="7"/>
        <v>0</v>
      </c>
      <c r="W107" s="2">
        <f t="shared" si="7"/>
        <v>0</v>
      </c>
      <c r="X107" s="2">
        <f t="shared" si="7"/>
        <v>0</v>
      </c>
      <c r="Y107" s="2">
        <f t="shared" si="7"/>
        <v>0</v>
      </c>
      <c r="Z107" s="2">
        <f t="shared" si="7"/>
        <v>0</v>
      </c>
    </row>
    <row r="108" spans="1:26"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x14ac:dyDescent="0.2">
      <c r="A109" s="4" t="s">
        <v>60</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x14ac:dyDescent="0.2">
      <c r="B110" s="9" t="s">
        <v>27</v>
      </c>
      <c r="C110" s="9" t="s">
        <v>2</v>
      </c>
      <c r="D110" s="9" t="s">
        <v>28</v>
      </c>
      <c r="E110" s="9" t="s">
        <v>29</v>
      </c>
      <c r="F110" s="9" t="s">
        <v>30</v>
      </c>
      <c r="G110" s="9" t="s">
        <v>31</v>
      </c>
      <c r="H110" s="9" t="s">
        <v>32</v>
      </c>
      <c r="I110" s="9" t="s">
        <v>33</v>
      </c>
      <c r="J110" s="9" t="s">
        <v>34</v>
      </c>
      <c r="K110" s="9" t="s">
        <v>35</v>
      </c>
      <c r="L110" s="9" t="s">
        <v>36</v>
      </c>
      <c r="M110" s="9" t="s">
        <v>37</v>
      </c>
      <c r="N110" s="9" t="s">
        <v>38</v>
      </c>
      <c r="O110" s="9" t="s">
        <v>39</v>
      </c>
      <c r="P110" s="9" t="s">
        <v>40</v>
      </c>
      <c r="Q110" s="9" t="s">
        <v>41</v>
      </c>
      <c r="R110" s="9" t="s">
        <v>42</v>
      </c>
      <c r="S110" s="9" t="s">
        <v>43</v>
      </c>
      <c r="T110" s="9" t="s">
        <v>44</v>
      </c>
      <c r="U110" s="9" t="s">
        <v>45</v>
      </c>
      <c r="V110" s="9" t="s">
        <v>1</v>
      </c>
      <c r="W110" s="9" t="s">
        <v>0</v>
      </c>
      <c r="X110" s="9" t="s">
        <v>46</v>
      </c>
      <c r="Y110" s="9" t="s">
        <v>47</v>
      </c>
      <c r="Z110" s="9" t="s">
        <v>48</v>
      </c>
    </row>
    <row r="111" spans="1:26" x14ac:dyDescent="0.2">
      <c r="A111" t="s">
        <v>3</v>
      </c>
      <c r="B111" s="38">
        <v>0</v>
      </c>
      <c r="C111" s="38">
        <v>0</v>
      </c>
      <c r="D111" s="38">
        <v>0</v>
      </c>
      <c r="E111" s="38">
        <v>0</v>
      </c>
      <c r="F111" s="38">
        <v>0</v>
      </c>
      <c r="G111" s="38">
        <v>0</v>
      </c>
      <c r="H111" s="38">
        <v>0</v>
      </c>
      <c r="I111" s="38">
        <v>0</v>
      </c>
      <c r="J111" s="38">
        <v>0</v>
      </c>
      <c r="K111" s="38">
        <v>0</v>
      </c>
      <c r="L111" s="38">
        <v>0</v>
      </c>
      <c r="M111" s="38">
        <v>0</v>
      </c>
      <c r="N111" s="38">
        <v>0</v>
      </c>
      <c r="O111" s="38">
        <v>0</v>
      </c>
      <c r="P111" s="38">
        <v>0</v>
      </c>
      <c r="Q111" s="38">
        <v>0</v>
      </c>
      <c r="R111" s="38">
        <v>0</v>
      </c>
      <c r="S111" s="38">
        <v>0</v>
      </c>
      <c r="T111" s="38">
        <v>0</v>
      </c>
      <c r="U111" s="38">
        <v>0</v>
      </c>
      <c r="V111" s="38">
        <v>0</v>
      </c>
      <c r="W111" s="38">
        <v>0</v>
      </c>
      <c r="X111" s="38">
        <v>0</v>
      </c>
      <c r="Y111" s="38">
        <v>0</v>
      </c>
      <c r="Z111" s="2">
        <f t="shared" ref="Z111:Z133" si="8">SUM(B111:Y111)</f>
        <v>0</v>
      </c>
    </row>
    <row r="112" spans="1:26" x14ac:dyDescent="0.2">
      <c r="A112" t="s">
        <v>4</v>
      </c>
      <c r="B112" s="38">
        <v>0</v>
      </c>
      <c r="C112" s="38">
        <v>0</v>
      </c>
      <c r="D112" s="38">
        <v>0</v>
      </c>
      <c r="E112" s="38">
        <v>0</v>
      </c>
      <c r="F112" s="38">
        <v>0</v>
      </c>
      <c r="G112" s="38">
        <v>0</v>
      </c>
      <c r="H112" s="38">
        <v>0</v>
      </c>
      <c r="I112" s="38">
        <v>0</v>
      </c>
      <c r="J112" s="38">
        <v>0</v>
      </c>
      <c r="K112" s="38">
        <v>31075.504598855972</v>
      </c>
      <c r="L112" s="38">
        <v>0</v>
      </c>
      <c r="M112" s="38">
        <v>16735.669428557158</v>
      </c>
      <c r="N112" s="38">
        <v>11633.4462890625</v>
      </c>
      <c r="O112" s="38">
        <v>22911.623168945313</v>
      </c>
      <c r="P112" s="38">
        <v>32942.519241333008</v>
      </c>
      <c r="Q112" s="38">
        <v>1508.6920166015625</v>
      </c>
      <c r="R112" s="38">
        <v>0</v>
      </c>
      <c r="S112" s="38">
        <v>0</v>
      </c>
      <c r="T112" s="38">
        <v>0</v>
      </c>
      <c r="U112" s="38">
        <v>0</v>
      </c>
      <c r="V112" s="38">
        <v>0</v>
      </c>
      <c r="W112" s="38">
        <v>0</v>
      </c>
      <c r="X112" s="38">
        <v>0</v>
      </c>
      <c r="Y112" s="38">
        <v>0</v>
      </c>
      <c r="Z112" s="2">
        <f t="shared" si="8"/>
        <v>116807.45474335551</v>
      </c>
    </row>
    <row r="113" spans="1:26" x14ac:dyDescent="0.2">
      <c r="A113" t="s">
        <v>5</v>
      </c>
      <c r="B113" s="38">
        <v>0</v>
      </c>
      <c r="C113" s="38">
        <v>0</v>
      </c>
      <c r="D113" s="38">
        <v>0</v>
      </c>
      <c r="E113" s="38">
        <v>0</v>
      </c>
      <c r="F113" s="38">
        <v>0</v>
      </c>
      <c r="G113" s="38">
        <v>0</v>
      </c>
      <c r="H113" s="38">
        <v>0</v>
      </c>
      <c r="I113" s="38">
        <v>0</v>
      </c>
      <c r="J113" s="38">
        <v>0</v>
      </c>
      <c r="K113" s="38">
        <v>0</v>
      </c>
      <c r="L113" s="38">
        <v>0</v>
      </c>
      <c r="M113" s="38">
        <v>0</v>
      </c>
      <c r="N113" s="38">
        <v>0</v>
      </c>
      <c r="O113" s="38">
        <v>0</v>
      </c>
      <c r="P113" s="38">
        <v>0</v>
      </c>
      <c r="Q113" s="38">
        <v>0</v>
      </c>
      <c r="R113" s="38">
        <v>0</v>
      </c>
      <c r="S113" s="38">
        <v>0</v>
      </c>
      <c r="T113" s="38">
        <v>0</v>
      </c>
      <c r="U113" s="38">
        <v>0</v>
      </c>
      <c r="V113" s="38">
        <v>0</v>
      </c>
      <c r="W113" s="38">
        <v>0</v>
      </c>
      <c r="X113" s="38">
        <v>0</v>
      </c>
      <c r="Y113" s="38">
        <v>0</v>
      </c>
      <c r="Z113" s="2">
        <f t="shared" si="8"/>
        <v>0</v>
      </c>
    </row>
    <row r="114" spans="1:26" x14ac:dyDescent="0.2">
      <c r="A114" t="s">
        <v>6</v>
      </c>
      <c r="B114" s="38">
        <v>0</v>
      </c>
      <c r="C114" s="38">
        <v>0</v>
      </c>
      <c r="D114" s="38">
        <v>0</v>
      </c>
      <c r="E114" s="38">
        <v>0</v>
      </c>
      <c r="F114" s="38">
        <v>0</v>
      </c>
      <c r="G114" s="38">
        <v>0</v>
      </c>
      <c r="H114" s="38">
        <v>0</v>
      </c>
      <c r="I114" s="38">
        <v>0</v>
      </c>
      <c r="J114" s="38">
        <v>0</v>
      </c>
      <c r="K114" s="38">
        <v>4242.5440285205841</v>
      </c>
      <c r="L114" s="38">
        <v>0</v>
      </c>
      <c r="M114" s="38">
        <v>21.260554447770119</v>
      </c>
      <c r="N114" s="38">
        <v>21.05435754917562</v>
      </c>
      <c r="O114" s="38">
        <v>2860.3887228518724</v>
      </c>
      <c r="P114" s="38">
        <v>553.48855359852314</v>
      </c>
      <c r="Q114" s="38">
        <v>35.331366568803787</v>
      </c>
      <c r="R114" s="38">
        <v>0</v>
      </c>
      <c r="S114" s="38">
        <v>0</v>
      </c>
      <c r="T114" s="38">
        <v>0</v>
      </c>
      <c r="U114" s="38">
        <v>0</v>
      </c>
      <c r="V114" s="38">
        <v>0</v>
      </c>
      <c r="W114" s="38">
        <v>0</v>
      </c>
      <c r="X114" s="38">
        <v>0</v>
      </c>
      <c r="Y114" s="38">
        <v>0</v>
      </c>
      <c r="Z114" s="2">
        <f t="shared" si="8"/>
        <v>7734.0675835367292</v>
      </c>
    </row>
    <row r="115" spans="1:26" x14ac:dyDescent="0.2">
      <c r="A115" t="s">
        <v>7</v>
      </c>
      <c r="B115" s="38">
        <v>0</v>
      </c>
      <c r="C115" s="38">
        <v>0</v>
      </c>
      <c r="D115" s="38">
        <v>0</v>
      </c>
      <c r="E115" s="38">
        <v>0</v>
      </c>
      <c r="F115" s="38">
        <v>0</v>
      </c>
      <c r="G115" s="38">
        <v>0</v>
      </c>
      <c r="H115" s="38">
        <v>0</v>
      </c>
      <c r="I115" s="38">
        <v>0</v>
      </c>
      <c r="J115" s="38">
        <v>0</v>
      </c>
      <c r="K115" s="38">
        <v>0</v>
      </c>
      <c r="L115" s="38">
        <v>0</v>
      </c>
      <c r="M115" s="38">
        <v>0</v>
      </c>
      <c r="N115" s="38">
        <v>0</v>
      </c>
      <c r="O115" s="38">
        <v>0</v>
      </c>
      <c r="P115" s="38">
        <v>4396.9030685424805</v>
      </c>
      <c r="Q115" s="38">
        <v>17626.600311279297</v>
      </c>
      <c r="R115" s="38">
        <v>0</v>
      </c>
      <c r="S115" s="38">
        <v>0</v>
      </c>
      <c r="T115" s="38">
        <v>0</v>
      </c>
      <c r="U115" s="38">
        <v>0</v>
      </c>
      <c r="V115" s="38">
        <v>0</v>
      </c>
      <c r="W115" s="38">
        <v>0</v>
      </c>
      <c r="X115" s="38">
        <v>0</v>
      </c>
      <c r="Y115" s="38">
        <v>0</v>
      </c>
      <c r="Z115" s="2">
        <f t="shared" si="8"/>
        <v>22023.503379821777</v>
      </c>
    </row>
    <row r="116" spans="1:26" x14ac:dyDescent="0.2">
      <c r="A116" t="s">
        <v>8</v>
      </c>
      <c r="B116" s="38">
        <v>0</v>
      </c>
      <c r="C116" s="38">
        <v>0</v>
      </c>
      <c r="D116" s="38">
        <v>0</v>
      </c>
      <c r="E116" s="38">
        <v>0</v>
      </c>
      <c r="F116" s="38">
        <v>0</v>
      </c>
      <c r="G116" s="38">
        <v>0</v>
      </c>
      <c r="H116" s="38">
        <v>0</v>
      </c>
      <c r="I116" s="38">
        <v>0</v>
      </c>
      <c r="J116" s="38">
        <v>0</v>
      </c>
      <c r="K116" s="38">
        <v>0</v>
      </c>
      <c r="L116" s="38">
        <v>0</v>
      </c>
      <c r="M116" s="38">
        <v>0</v>
      </c>
      <c r="N116" s="38">
        <v>0</v>
      </c>
      <c r="O116" s="38">
        <v>0</v>
      </c>
      <c r="P116" s="38">
        <v>0</v>
      </c>
      <c r="Q116" s="38">
        <v>0</v>
      </c>
      <c r="R116" s="38">
        <v>0</v>
      </c>
      <c r="S116" s="38">
        <v>0</v>
      </c>
      <c r="T116" s="38">
        <v>0</v>
      </c>
      <c r="U116" s="38">
        <v>0</v>
      </c>
      <c r="V116" s="38">
        <v>0</v>
      </c>
      <c r="W116" s="38">
        <v>0</v>
      </c>
      <c r="X116" s="38">
        <v>0</v>
      </c>
      <c r="Y116" s="38">
        <v>0</v>
      </c>
      <c r="Z116" s="2">
        <f t="shared" si="8"/>
        <v>0</v>
      </c>
    </row>
    <row r="117" spans="1:26" x14ac:dyDescent="0.2">
      <c r="A117" t="s">
        <v>9</v>
      </c>
      <c r="B117" s="38">
        <v>0</v>
      </c>
      <c r="C117" s="38">
        <v>0</v>
      </c>
      <c r="D117" s="38">
        <v>0</v>
      </c>
      <c r="E117" s="38">
        <v>0</v>
      </c>
      <c r="F117" s="38">
        <v>0</v>
      </c>
      <c r="G117" s="38">
        <v>0</v>
      </c>
      <c r="H117" s="38">
        <v>0</v>
      </c>
      <c r="I117" s="38">
        <v>0</v>
      </c>
      <c r="J117" s="38">
        <v>0</v>
      </c>
      <c r="K117" s="38">
        <v>0</v>
      </c>
      <c r="L117" s="38">
        <v>0</v>
      </c>
      <c r="M117" s="38">
        <v>0</v>
      </c>
      <c r="N117" s="38">
        <v>0</v>
      </c>
      <c r="O117" s="38">
        <v>0</v>
      </c>
      <c r="P117" s="38">
        <v>0</v>
      </c>
      <c r="Q117" s="38">
        <v>0</v>
      </c>
      <c r="R117" s="38">
        <v>0</v>
      </c>
      <c r="S117" s="38">
        <v>0</v>
      </c>
      <c r="T117" s="38">
        <v>0</v>
      </c>
      <c r="U117" s="38">
        <v>0</v>
      </c>
      <c r="V117" s="38">
        <v>0</v>
      </c>
      <c r="W117" s="38">
        <v>0</v>
      </c>
      <c r="X117" s="38">
        <v>0</v>
      </c>
      <c r="Y117" s="38">
        <v>0</v>
      </c>
      <c r="Z117" s="2">
        <f t="shared" si="8"/>
        <v>0</v>
      </c>
    </row>
    <row r="118" spans="1:26" x14ac:dyDescent="0.2">
      <c r="A118" t="s">
        <v>10</v>
      </c>
      <c r="B118" s="38">
        <v>0</v>
      </c>
      <c r="C118" s="38">
        <v>0</v>
      </c>
      <c r="D118" s="38">
        <v>0</v>
      </c>
      <c r="E118" s="38">
        <v>0</v>
      </c>
      <c r="F118" s="38">
        <v>0</v>
      </c>
      <c r="G118" s="38">
        <v>0</v>
      </c>
      <c r="H118" s="38">
        <v>0</v>
      </c>
      <c r="I118" s="38">
        <v>0</v>
      </c>
      <c r="J118" s="38">
        <v>0</v>
      </c>
      <c r="K118" s="38">
        <v>0</v>
      </c>
      <c r="L118" s="38">
        <v>0</v>
      </c>
      <c r="M118" s="38">
        <v>0</v>
      </c>
      <c r="N118" s="38">
        <v>0</v>
      </c>
      <c r="O118" s="38">
        <v>0</v>
      </c>
      <c r="P118" s="38">
        <v>0</v>
      </c>
      <c r="Q118" s="38">
        <v>0</v>
      </c>
      <c r="R118" s="38">
        <v>0</v>
      </c>
      <c r="S118" s="38">
        <v>0</v>
      </c>
      <c r="T118" s="38">
        <v>0</v>
      </c>
      <c r="U118" s="38">
        <v>0</v>
      </c>
      <c r="V118" s="38">
        <v>0</v>
      </c>
      <c r="W118" s="38">
        <v>0</v>
      </c>
      <c r="X118" s="38">
        <v>0</v>
      </c>
      <c r="Y118" s="38">
        <v>0</v>
      </c>
      <c r="Z118" s="2">
        <f t="shared" si="8"/>
        <v>0</v>
      </c>
    </row>
    <row r="119" spans="1:26" x14ac:dyDescent="0.2">
      <c r="A119" t="s">
        <v>11</v>
      </c>
      <c r="B119" s="38">
        <v>0</v>
      </c>
      <c r="C119" s="38">
        <v>0</v>
      </c>
      <c r="D119" s="38">
        <v>0</v>
      </c>
      <c r="E119" s="38">
        <v>0</v>
      </c>
      <c r="F119" s="38">
        <v>0</v>
      </c>
      <c r="G119" s="38">
        <v>0</v>
      </c>
      <c r="H119" s="38">
        <v>0</v>
      </c>
      <c r="I119" s="38">
        <v>0</v>
      </c>
      <c r="J119" s="38">
        <v>0</v>
      </c>
      <c r="K119" s="38">
        <v>0</v>
      </c>
      <c r="L119" s="38">
        <v>0</v>
      </c>
      <c r="M119" s="38">
        <v>0</v>
      </c>
      <c r="N119" s="38">
        <v>0</v>
      </c>
      <c r="O119" s="38">
        <v>0</v>
      </c>
      <c r="P119" s="38">
        <v>0</v>
      </c>
      <c r="Q119" s="38">
        <v>0</v>
      </c>
      <c r="R119" s="38">
        <v>0</v>
      </c>
      <c r="S119" s="38">
        <v>0</v>
      </c>
      <c r="T119" s="38">
        <v>0</v>
      </c>
      <c r="U119" s="38">
        <v>0</v>
      </c>
      <c r="V119" s="38">
        <v>0</v>
      </c>
      <c r="W119" s="38">
        <v>0</v>
      </c>
      <c r="X119" s="38">
        <v>0</v>
      </c>
      <c r="Y119" s="38">
        <v>0</v>
      </c>
      <c r="Z119" s="2">
        <f t="shared" si="8"/>
        <v>0</v>
      </c>
    </row>
    <row r="120" spans="1:26" x14ac:dyDescent="0.2">
      <c r="A120" t="s">
        <v>12</v>
      </c>
      <c r="B120" s="38">
        <v>0</v>
      </c>
      <c r="C120" s="38">
        <v>0</v>
      </c>
      <c r="D120" s="38">
        <v>0</v>
      </c>
      <c r="E120" s="38">
        <v>0</v>
      </c>
      <c r="F120" s="38">
        <v>0</v>
      </c>
      <c r="G120" s="38">
        <v>0</v>
      </c>
      <c r="H120" s="38">
        <v>0</v>
      </c>
      <c r="I120" s="38">
        <v>0</v>
      </c>
      <c r="J120" s="38">
        <v>0</v>
      </c>
      <c r="K120" s="38">
        <v>0</v>
      </c>
      <c r="L120" s="38">
        <v>0</v>
      </c>
      <c r="M120" s="38">
        <v>0</v>
      </c>
      <c r="N120" s="38">
        <v>0</v>
      </c>
      <c r="O120" s="38">
        <v>0</v>
      </c>
      <c r="P120" s="38">
        <v>0</v>
      </c>
      <c r="Q120" s="38">
        <v>0</v>
      </c>
      <c r="R120" s="38">
        <v>0</v>
      </c>
      <c r="S120" s="38">
        <v>0</v>
      </c>
      <c r="T120" s="38">
        <v>0</v>
      </c>
      <c r="U120" s="38">
        <v>0</v>
      </c>
      <c r="V120" s="38">
        <v>0</v>
      </c>
      <c r="W120" s="38">
        <v>0</v>
      </c>
      <c r="X120" s="38">
        <v>0</v>
      </c>
      <c r="Y120" s="38">
        <v>0</v>
      </c>
      <c r="Z120" s="2">
        <f t="shared" si="8"/>
        <v>0</v>
      </c>
    </row>
    <row r="121" spans="1:26" x14ac:dyDescent="0.2">
      <c r="A121" t="s">
        <v>13</v>
      </c>
      <c r="B121" s="38">
        <v>0</v>
      </c>
      <c r="C121" s="38">
        <v>0</v>
      </c>
      <c r="D121" s="38">
        <v>0</v>
      </c>
      <c r="E121" s="38">
        <v>0</v>
      </c>
      <c r="F121" s="38">
        <v>0</v>
      </c>
      <c r="G121" s="38">
        <v>0</v>
      </c>
      <c r="H121" s="38">
        <v>0</v>
      </c>
      <c r="I121" s="38">
        <v>0</v>
      </c>
      <c r="J121" s="38">
        <v>0</v>
      </c>
      <c r="K121" s="38">
        <v>0</v>
      </c>
      <c r="L121" s="38">
        <v>0</v>
      </c>
      <c r="M121" s="38">
        <v>0</v>
      </c>
      <c r="N121" s="38">
        <v>0</v>
      </c>
      <c r="O121" s="38">
        <v>0</v>
      </c>
      <c r="P121" s="38">
        <v>0</v>
      </c>
      <c r="Q121" s="38">
        <v>0</v>
      </c>
      <c r="R121" s="38">
        <v>0</v>
      </c>
      <c r="S121" s="38">
        <v>0</v>
      </c>
      <c r="T121" s="38">
        <v>0</v>
      </c>
      <c r="U121" s="38">
        <v>0</v>
      </c>
      <c r="V121" s="38">
        <v>0</v>
      </c>
      <c r="W121" s="38">
        <v>0</v>
      </c>
      <c r="X121" s="38">
        <v>0</v>
      </c>
      <c r="Y121" s="38">
        <v>0</v>
      </c>
      <c r="Z121" s="2">
        <f t="shared" si="8"/>
        <v>0</v>
      </c>
    </row>
    <row r="122" spans="1:26" x14ac:dyDescent="0.2">
      <c r="A122" t="s">
        <v>14</v>
      </c>
      <c r="B122" s="38">
        <v>0</v>
      </c>
      <c r="C122" s="38">
        <v>0</v>
      </c>
      <c r="D122" s="38">
        <v>0</v>
      </c>
      <c r="E122" s="38">
        <v>0</v>
      </c>
      <c r="F122" s="38">
        <v>0</v>
      </c>
      <c r="G122" s="38">
        <v>0</v>
      </c>
      <c r="H122" s="38">
        <v>0</v>
      </c>
      <c r="I122" s="38">
        <v>0</v>
      </c>
      <c r="J122" s="38">
        <v>0</v>
      </c>
      <c r="K122" s="38">
        <v>189.94231331162155</v>
      </c>
      <c r="L122" s="38">
        <v>0</v>
      </c>
      <c r="M122" s="38">
        <v>0</v>
      </c>
      <c r="N122" s="38">
        <v>0</v>
      </c>
      <c r="O122" s="38">
        <v>0</v>
      </c>
      <c r="P122" s="38">
        <v>978.15810187906027</v>
      </c>
      <c r="Q122" s="38">
        <v>163.41999581456184</v>
      </c>
      <c r="R122" s="38">
        <v>0</v>
      </c>
      <c r="S122" s="38">
        <v>0</v>
      </c>
      <c r="T122" s="38">
        <v>0</v>
      </c>
      <c r="U122" s="38">
        <v>0</v>
      </c>
      <c r="V122" s="38">
        <v>0</v>
      </c>
      <c r="W122" s="38">
        <v>0</v>
      </c>
      <c r="X122" s="38">
        <v>0</v>
      </c>
      <c r="Y122" s="38">
        <v>0</v>
      </c>
      <c r="Z122" s="2">
        <f t="shared" si="8"/>
        <v>1331.5204110052437</v>
      </c>
    </row>
    <row r="123" spans="1:26" x14ac:dyDescent="0.2">
      <c r="A123" t="s">
        <v>15</v>
      </c>
      <c r="B123" s="38">
        <v>0</v>
      </c>
      <c r="C123" s="38">
        <v>0</v>
      </c>
      <c r="D123" s="38">
        <v>0</v>
      </c>
      <c r="E123" s="38">
        <v>0</v>
      </c>
      <c r="F123" s="38">
        <v>0</v>
      </c>
      <c r="G123" s="38">
        <v>0</v>
      </c>
      <c r="H123" s="38">
        <v>0</v>
      </c>
      <c r="I123" s="38">
        <v>0</v>
      </c>
      <c r="J123" s="38">
        <v>0</v>
      </c>
      <c r="K123" s="38">
        <v>3.6546658053994179</v>
      </c>
      <c r="L123" s="38">
        <v>0</v>
      </c>
      <c r="M123" s="38">
        <v>0</v>
      </c>
      <c r="N123" s="38">
        <v>0</v>
      </c>
      <c r="O123" s="38">
        <v>0</v>
      </c>
      <c r="P123" s="38">
        <v>0</v>
      </c>
      <c r="Q123" s="38">
        <v>0</v>
      </c>
      <c r="R123" s="38">
        <v>0</v>
      </c>
      <c r="S123" s="38">
        <v>0</v>
      </c>
      <c r="T123" s="38">
        <v>0</v>
      </c>
      <c r="U123" s="38">
        <v>0</v>
      </c>
      <c r="V123" s="38">
        <v>0</v>
      </c>
      <c r="W123" s="38">
        <v>0</v>
      </c>
      <c r="X123" s="38">
        <v>0</v>
      </c>
      <c r="Y123" s="38">
        <v>0</v>
      </c>
      <c r="Z123" s="2">
        <f t="shared" si="8"/>
        <v>3.6546658053994179</v>
      </c>
    </row>
    <row r="124" spans="1:26" x14ac:dyDescent="0.2">
      <c r="A124" t="s">
        <v>16</v>
      </c>
      <c r="B124" s="38">
        <v>0</v>
      </c>
      <c r="C124" s="38">
        <v>0</v>
      </c>
      <c r="D124" s="38">
        <v>0</v>
      </c>
      <c r="E124" s="38">
        <v>0</v>
      </c>
      <c r="F124" s="38">
        <v>0</v>
      </c>
      <c r="G124" s="38">
        <v>0</v>
      </c>
      <c r="H124" s="38">
        <v>0</v>
      </c>
      <c r="I124" s="38">
        <v>0</v>
      </c>
      <c r="J124" s="38">
        <v>0</v>
      </c>
      <c r="K124" s="38">
        <v>0</v>
      </c>
      <c r="L124" s="38">
        <v>0</v>
      </c>
      <c r="M124" s="38">
        <v>0</v>
      </c>
      <c r="N124" s="38">
        <v>0</v>
      </c>
      <c r="O124" s="38">
        <v>0</v>
      </c>
      <c r="P124" s="38">
        <v>0</v>
      </c>
      <c r="Q124" s="38">
        <v>0</v>
      </c>
      <c r="R124" s="38">
        <v>0</v>
      </c>
      <c r="S124" s="38">
        <v>0</v>
      </c>
      <c r="T124" s="38">
        <v>0</v>
      </c>
      <c r="U124" s="38">
        <v>0</v>
      </c>
      <c r="V124" s="38">
        <v>0</v>
      </c>
      <c r="W124" s="38">
        <v>0</v>
      </c>
      <c r="X124" s="38">
        <v>0</v>
      </c>
      <c r="Y124" s="38">
        <v>0</v>
      </c>
      <c r="Z124" s="2">
        <f t="shared" si="8"/>
        <v>0</v>
      </c>
    </row>
    <row r="125" spans="1:26" x14ac:dyDescent="0.2">
      <c r="A125" t="s">
        <v>17</v>
      </c>
      <c r="B125" s="38">
        <v>0</v>
      </c>
      <c r="C125" s="38">
        <v>0</v>
      </c>
      <c r="D125" s="38">
        <v>0</v>
      </c>
      <c r="E125" s="38">
        <v>0</v>
      </c>
      <c r="F125" s="38">
        <v>0</v>
      </c>
      <c r="G125" s="38">
        <v>0</v>
      </c>
      <c r="H125" s="38">
        <v>0</v>
      </c>
      <c r="I125" s="38">
        <v>0</v>
      </c>
      <c r="J125" s="38">
        <v>0</v>
      </c>
      <c r="K125" s="38">
        <v>12.499891791492701</v>
      </c>
      <c r="L125" s="38">
        <v>0</v>
      </c>
      <c r="M125" s="38">
        <v>0</v>
      </c>
      <c r="N125" s="38">
        <v>0</v>
      </c>
      <c r="O125" s="38">
        <v>3162.8601818084717</v>
      </c>
      <c r="P125" s="38">
        <v>1052.7235186100006</v>
      </c>
      <c r="Q125" s="38">
        <v>1496.0192539393902</v>
      </c>
      <c r="R125" s="38">
        <v>0</v>
      </c>
      <c r="S125" s="38">
        <v>0</v>
      </c>
      <c r="T125" s="38">
        <v>0</v>
      </c>
      <c r="U125" s="38">
        <v>0</v>
      </c>
      <c r="V125" s="38">
        <v>0</v>
      </c>
      <c r="W125" s="38">
        <v>0</v>
      </c>
      <c r="X125" s="38">
        <v>0</v>
      </c>
      <c r="Y125" s="38">
        <v>0</v>
      </c>
      <c r="Z125" s="2">
        <f t="shared" si="8"/>
        <v>5724.1028461493552</v>
      </c>
    </row>
    <row r="126" spans="1:26" x14ac:dyDescent="0.2">
      <c r="A126" t="s">
        <v>18</v>
      </c>
      <c r="B126" s="38">
        <v>0</v>
      </c>
      <c r="C126" s="38">
        <v>0</v>
      </c>
      <c r="D126" s="38">
        <v>0</v>
      </c>
      <c r="E126" s="38">
        <v>0</v>
      </c>
      <c r="F126" s="38">
        <v>0</v>
      </c>
      <c r="G126" s="38">
        <v>0</v>
      </c>
      <c r="H126" s="38">
        <v>0</v>
      </c>
      <c r="I126" s="38">
        <v>0</v>
      </c>
      <c r="J126" s="38">
        <v>0</v>
      </c>
      <c r="K126" s="38">
        <v>0</v>
      </c>
      <c r="L126" s="38">
        <v>0</v>
      </c>
      <c r="M126" s="38">
        <v>0</v>
      </c>
      <c r="N126" s="38">
        <v>0</v>
      </c>
      <c r="O126" s="38">
        <v>0</v>
      </c>
      <c r="P126" s="38">
        <v>0</v>
      </c>
      <c r="Q126" s="38">
        <v>0</v>
      </c>
      <c r="R126" s="38">
        <v>0</v>
      </c>
      <c r="S126" s="38">
        <v>0</v>
      </c>
      <c r="T126" s="38">
        <v>0</v>
      </c>
      <c r="U126" s="38">
        <v>0</v>
      </c>
      <c r="V126" s="38">
        <v>0</v>
      </c>
      <c r="W126" s="38">
        <v>0</v>
      </c>
      <c r="X126" s="38">
        <v>0</v>
      </c>
      <c r="Y126" s="38">
        <v>0</v>
      </c>
      <c r="Z126" s="2">
        <f t="shared" si="8"/>
        <v>0</v>
      </c>
    </row>
    <row r="127" spans="1:26" x14ac:dyDescent="0.2">
      <c r="A127" t="s">
        <v>19</v>
      </c>
      <c r="B127" s="38">
        <v>0</v>
      </c>
      <c r="C127" s="38">
        <v>0</v>
      </c>
      <c r="D127" s="38">
        <v>0</v>
      </c>
      <c r="E127" s="38">
        <v>0</v>
      </c>
      <c r="F127" s="38">
        <v>0</v>
      </c>
      <c r="G127" s="38">
        <v>0</v>
      </c>
      <c r="H127" s="38">
        <v>0</v>
      </c>
      <c r="I127" s="38">
        <v>0</v>
      </c>
      <c r="J127" s="38">
        <v>0</v>
      </c>
      <c r="K127" s="38">
        <v>0</v>
      </c>
      <c r="L127" s="38">
        <v>0</v>
      </c>
      <c r="M127" s="38">
        <v>0</v>
      </c>
      <c r="N127" s="38">
        <v>0</v>
      </c>
      <c r="O127" s="38">
        <v>0</v>
      </c>
      <c r="P127" s="38">
        <v>0</v>
      </c>
      <c r="Q127" s="38">
        <v>0</v>
      </c>
      <c r="R127" s="38">
        <v>0</v>
      </c>
      <c r="S127" s="38">
        <v>0</v>
      </c>
      <c r="T127" s="38">
        <v>0</v>
      </c>
      <c r="U127" s="38">
        <v>0</v>
      </c>
      <c r="V127" s="38">
        <v>0</v>
      </c>
      <c r="W127" s="38">
        <v>0</v>
      </c>
      <c r="X127" s="38">
        <v>0</v>
      </c>
      <c r="Y127" s="38">
        <v>0</v>
      </c>
      <c r="Z127" s="2">
        <f t="shared" si="8"/>
        <v>0</v>
      </c>
    </row>
    <row r="128" spans="1:26" x14ac:dyDescent="0.2">
      <c r="A128" t="s">
        <v>20</v>
      </c>
      <c r="B128" s="38">
        <v>0</v>
      </c>
      <c r="C128" s="38">
        <v>0</v>
      </c>
      <c r="D128" s="38">
        <v>0</v>
      </c>
      <c r="E128" s="38">
        <v>0</v>
      </c>
      <c r="F128" s="38">
        <v>0</v>
      </c>
      <c r="G128" s="38">
        <v>0</v>
      </c>
      <c r="H128" s="38">
        <v>0</v>
      </c>
      <c r="I128" s="38">
        <v>0</v>
      </c>
      <c r="J128" s="38">
        <v>0</v>
      </c>
      <c r="K128" s="38">
        <v>0</v>
      </c>
      <c r="L128" s="38">
        <v>0</v>
      </c>
      <c r="M128" s="38">
        <v>0</v>
      </c>
      <c r="N128" s="38">
        <v>0</v>
      </c>
      <c r="O128" s="38">
        <v>0</v>
      </c>
      <c r="P128" s="38">
        <v>0</v>
      </c>
      <c r="Q128" s="38">
        <v>0</v>
      </c>
      <c r="R128" s="38">
        <v>0</v>
      </c>
      <c r="S128" s="38">
        <v>0</v>
      </c>
      <c r="T128" s="38">
        <v>0</v>
      </c>
      <c r="U128" s="38">
        <v>0</v>
      </c>
      <c r="V128" s="38">
        <v>0</v>
      </c>
      <c r="W128" s="38">
        <v>0</v>
      </c>
      <c r="X128" s="38">
        <v>0</v>
      </c>
      <c r="Y128" s="38">
        <v>0</v>
      </c>
      <c r="Z128" s="2">
        <f t="shared" si="8"/>
        <v>0</v>
      </c>
    </row>
    <row r="129" spans="1:26" x14ac:dyDescent="0.2">
      <c r="A129" t="s">
        <v>21</v>
      </c>
      <c r="B129" s="38">
        <v>0</v>
      </c>
      <c r="C129" s="38">
        <v>0</v>
      </c>
      <c r="D129" s="38">
        <v>0</v>
      </c>
      <c r="E129" s="38">
        <v>0</v>
      </c>
      <c r="F129" s="38">
        <v>0</v>
      </c>
      <c r="G129" s="38">
        <v>0</v>
      </c>
      <c r="H129" s="38">
        <v>0</v>
      </c>
      <c r="I129" s="38">
        <v>0</v>
      </c>
      <c r="J129" s="38">
        <v>0</v>
      </c>
      <c r="K129" s="38">
        <v>0</v>
      </c>
      <c r="L129" s="38">
        <v>0</v>
      </c>
      <c r="M129" s="38">
        <v>0</v>
      </c>
      <c r="N129" s="38">
        <v>0</v>
      </c>
      <c r="O129" s="38">
        <v>0</v>
      </c>
      <c r="P129" s="38">
        <v>0</v>
      </c>
      <c r="Q129" s="38">
        <v>0</v>
      </c>
      <c r="R129" s="38">
        <v>0</v>
      </c>
      <c r="S129" s="38">
        <v>0</v>
      </c>
      <c r="T129" s="38">
        <v>0</v>
      </c>
      <c r="U129" s="38">
        <v>0</v>
      </c>
      <c r="V129" s="38">
        <v>0</v>
      </c>
      <c r="W129" s="38">
        <v>0</v>
      </c>
      <c r="X129" s="38">
        <v>0</v>
      </c>
      <c r="Y129" s="38">
        <v>0</v>
      </c>
      <c r="Z129" s="2">
        <f t="shared" si="8"/>
        <v>0</v>
      </c>
    </row>
    <row r="130" spans="1:26" x14ac:dyDescent="0.2">
      <c r="A130" t="s">
        <v>22</v>
      </c>
      <c r="B130" s="38">
        <v>0</v>
      </c>
      <c r="C130" s="38">
        <v>0</v>
      </c>
      <c r="D130" s="38">
        <v>0</v>
      </c>
      <c r="E130" s="38">
        <v>0</v>
      </c>
      <c r="F130" s="38">
        <v>0</v>
      </c>
      <c r="G130" s="38">
        <v>0</v>
      </c>
      <c r="H130" s="38">
        <v>0</v>
      </c>
      <c r="I130" s="38">
        <v>0</v>
      </c>
      <c r="J130" s="38">
        <v>0</v>
      </c>
      <c r="K130" s="38">
        <v>0</v>
      </c>
      <c r="L130" s="38">
        <v>0</v>
      </c>
      <c r="M130" s="38">
        <v>0</v>
      </c>
      <c r="N130" s="38">
        <v>0</v>
      </c>
      <c r="O130" s="38">
        <v>0</v>
      </c>
      <c r="P130" s="38">
        <v>0</v>
      </c>
      <c r="Q130" s="38">
        <v>0</v>
      </c>
      <c r="R130" s="38">
        <v>0</v>
      </c>
      <c r="S130" s="38">
        <v>0</v>
      </c>
      <c r="T130" s="38">
        <v>0</v>
      </c>
      <c r="U130" s="38">
        <v>0</v>
      </c>
      <c r="V130" s="38">
        <v>0</v>
      </c>
      <c r="W130" s="38">
        <v>0</v>
      </c>
      <c r="X130" s="38">
        <v>0</v>
      </c>
      <c r="Y130" s="38">
        <v>0</v>
      </c>
      <c r="Z130" s="2">
        <f t="shared" si="8"/>
        <v>0</v>
      </c>
    </row>
    <row r="131" spans="1:26" x14ac:dyDescent="0.2">
      <c r="A131" t="s">
        <v>23</v>
      </c>
      <c r="B131" s="38">
        <v>0</v>
      </c>
      <c r="C131" s="38">
        <v>0</v>
      </c>
      <c r="D131" s="38">
        <v>0</v>
      </c>
      <c r="E131" s="38">
        <v>0</v>
      </c>
      <c r="F131" s="38">
        <v>0</v>
      </c>
      <c r="G131" s="38">
        <v>0</v>
      </c>
      <c r="H131" s="38">
        <v>0</v>
      </c>
      <c r="I131" s="38">
        <v>0</v>
      </c>
      <c r="J131" s="38">
        <v>0</v>
      </c>
      <c r="K131" s="38">
        <v>0</v>
      </c>
      <c r="L131" s="38">
        <v>0</v>
      </c>
      <c r="M131" s="38">
        <v>0</v>
      </c>
      <c r="N131" s="38">
        <v>0</v>
      </c>
      <c r="O131" s="38">
        <v>0</v>
      </c>
      <c r="P131" s="38">
        <v>0</v>
      </c>
      <c r="Q131" s="38">
        <v>0</v>
      </c>
      <c r="R131" s="38">
        <v>0</v>
      </c>
      <c r="S131" s="38">
        <v>0</v>
      </c>
      <c r="T131" s="38">
        <v>0</v>
      </c>
      <c r="U131" s="38">
        <v>0</v>
      </c>
      <c r="V131" s="38">
        <v>0</v>
      </c>
      <c r="W131" s="38">
        <v>0</v>
      </c>
      <c r="X131" s="38">
        <v>0</v>
      </c>
      <c r="Y131" s="38">
        <v>0</v>
      </c>
      <c r="Z131" s="2">
        <f t="shared" si="8"/>
        <v>0</v>
      </c>
    </row>
    <row r="132" spans="1:26" x14ac:dyDescent="0.2">
      <c r="A132" t="s">
        <v>24</v>
      </c>
      <c r="B132" s="38">
        <v>0</v>
      </c>
      <c r="C132" s="38">
        <v>0</v>
      </c>
      <c r="D132" s="38">
        <v>0</v>
      </c>
      <c r="E132" s="38">
        <v>0</v>
      </c>
      <c r="F132" s="38">
        <v>0</v>
      </c>
      <c r="G132" s="38">
        <v>0</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0</v>
      </c>
      <c r="Z132" s="2">
        <f t="shared" si="8"/>
        <v>0</v>
      </c>
    </row>
    <row r="133" spans="1:26" x14ac:dyDescent="0.2">
      <c r="A133" t="s">
        <v>25</v>
      </c>
      <c r="B133" s="38">
        <v>0</v>
      </c>
      <c r="C133" s="38">
        <v>0</v>
      </c>
      <c r="D133" s="38">
        <v>0</v>
      </c>
      <c r="E133" s="38">
        <v>0</v>
      </c>
      <c r="F133" s="38">
        <v>0</v>
      </c>
      <c r="G133" s="38">
        <v>0</v>
      </c>
      <c r="H133" s="38">
        <v>0</v>
      </c>
      <c r="I133" s="38">
        <v>0</v>
      </c>
      <c r="J133" s="38">
        <v>0</v>
      </c>
      <c r="K133" s="38">
        <v>0</v>
      </c>
      <c r="L133" s="38">
        <v>0</v>
      </c>
      <c r="M133" s="38">
        <v>0</v>
      </c>
      <c r="N133" s="38">
        <v>0</v>
      </c>
      <c r="O133" s="38">
        <v>0</v>
      </c>
      <c r="P133" s="38">
        <v>0</v>
      </c>
      <c r="Q133" s="38">
        <v>0</v>
      </c>
      <c r="R133" s="38">
        <v>0</v>
      </c>
      <c r="S133" s="38">
        <v>0</v>
      </c>
      <c r="T133" s="38">
        <v>0</v>
      </c>
      <c r="U133" s="38">
        <v>0</v>
      </c>
      <c r="V133" s="38">
        <v>0</v>
      </c>
      <c r="W133" s="38">
        <v>0</v>
      </c>
      <c r="X133" s="38">
        <v>0</v>
      </c>
      <c r="Y133" s="38">
        <v>0</v>
      </c>
      <c r="Z133" s="2">
        <f t="shared" si="8"/>
        <v>0</v>
      </c>
    </row>
    <row r="134" spans="1:26" x14ac:dyDescent="0.2">
      <c r="A134" t="s">
        <v>50</v>
      </c>
      <c r="B134" s="2">
        <f t="shared" ref="B134:Z134" si="9">SUM(B111:B133)</f>
        <v>0</v>
      </c>
      <c r="C134" s="2">
        <f t="shared" si="9"/>
        <v>0</v>
      </c>
      <c r="D134" s="2">
        <f t="shared" si="9"/>
        <v>0</v>
      </c>
      <c r="E134" s="2">
        <f t="shared" si="9"/>
        <v>0</v>
      </c>
      <c r="F134" s="2">
        <f t="shared" si="9"/>
        <v>0</v>
      </c>
      <c r="G134" s="2">
        <f t="shared" si="9"/>
        <v>0</v>
      </c>
      <c r="H134" s="2">
        <f t="shared" si="9"/>
        <v>0</v>
      </c>
      <c r="I134" s="2">
        <f t="shared" si="9"/>
        <v>0</v>
      </c>
      <c r="J134" s="2">
        <f t="shared" si="9"/>
        <v>0</v>
      </c>
      <c r="K134" s="2">
        <f t="shared" si="9"/>
        <v>35524.14549828507</v>
      </c>
      <c r="L134" s="2">
        <f t="shared" si="9"/>
        <v>0</v>
      </c>
      <c r="M134" s="2">
        <f t="shared" si="9"/>
        <v>16756.929983004928</v>
      </c>
      <c r="N134" s="2">
        <f t="shared" si="9"/>
        <v>11654.500646611676</v>
      </c>
      <c r="O134" s="2">
        <f t="shared" si="9"/>
        <v>28934.872073605657</v>
      </c>
      <c r="P134" s="2">
        <f t="shared" si="9"/>
        <v>39923.792483963072</v>
      </c>
      <c r="Q134" s="2">
        <f t="shared" si="9"/>
        <v>20830.062944203615</v>
      </c>
      <c r="R134" s="2">
        <f t="shared" si="9"/>
        <v>0</v>
      </c>
      <c r="S134" s="2">
        <f t="shared" si="9"/>
        <v>0</v>
      </c>
      <c r="T134" s="2">
        <f t="shared" si="9"/>
        <v>0</v>
      </c>
      <c r="U134" s="2">
        <f t="shared" si="9"/>
        <v>0</v>
      </c>
      <c r="V134" s="2">
        <f t="shared" si="9"/>
        <v>0</v>
      </c>
      <c r="W134" s="2">
        <f t="shared" si="9"/>
        <v>0</v>
      </c>
      <c r="X134" s="2">
        <f t="shared" si="9"/>
        <v>0</v>
      </c>
      <c r="Y134" s="2">
        <f t="shared" si="9"/>
        <v>0</v>
      </c>
      <c r="Z134" s="2">
        <f t="shared" si="9"/>
        <v>153624.30362967402</v>
      </c>
    </row>
    <row r="135" spans="1:26"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x14ac:dyDescent="0.2">
      <c r="A136" s="4" t="s">
        <v>61</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x14ac:dyDescent="0.2">
      <c r="B137" s="9" t="s">
        <v>27</v>
      </c>
      <c r="C137" s="9" t="s">
        <v>2</v>
      </c>
      <c r="D137" s="9" t="s">
        <v>28</v>
      </c>
      <c r="E137" s="9" t="s">
        <v>29</v>
      </c>
      <c r="F137" s="9" t="s">
        <v>30</v>
      </c>
      <c r="G137" s="9" t="s">
        <v>31</v>
      </c>
      <c r="H137" s="9" t="s">
        <v>32</v>
      </c>
      <c r="I137" s="9" t="s">
        <v>33</v>
      </c>
      <c r="J137" s="9" t="s">
        <v>34</v>
      </c>
      <c r="K137" s="9" t="s">
        <v>35</v>
      </c>
      <c r="L137" s="9" t="s">
        <v>36</v>
      </c>
      <c r="M137" s="9" t="s">
        <v>37</v>
      </c>
      <c r="N137" s="9" t="s">
        <v>38</v>
      </c>
      <c r="O137" s="9" t="s">
        <v>39</v>
      </c>
      <c r="P137" s="9" t="s">
        <v>40</v>
      </c>
      <c r="Q137" s="9" t="s">
        <v>41</v>
      </c>
      <c r="R137" s="9" t="s">
        <v>42</v>
      </c>
      <c r="S137" s="9" t="s">
        <v>43</v>
      </c>
      <c r="T137" s="9" t="s">
        <v>44</v>
      </c>
      <c r="U137" s="9" t="s">
        <v>45</v>
      </c>
      <c r="V137" s="9" t="s">
        <v>1</v>
      </c>
      <c r="W137" s="9" t="s">
        <v>0</v>
      </c>
      <c r="X137" s="9" t="s">
        <v>46</v>
      </c>
      <c r="Y137" s="9" t="s">
        <v>47</v>
      </c>
      <c r="Z137" s="9" t="s">
        <v>48</v>
      </c>
    </row>
    <row r="138" spans="1:26" x14ac:dyDescent="0.2">
      <c r="A138" t="s">
        <v>3</v>
      </c>
      <c r="B138" s="24">
        <v>0</v>
      </c>
      <c r="C138" s="24">
        <v>0</v>
      </c>
      <c r="D138" s="24">
        <v>0</v>
      </c>
      <c r="E138" s="24">
        <v>0</v>
      </c>
      <c r="F138" s="24">
        <v>0</v>
      </c>
      <c r="G138" s="24">
        <v>0</v>
      </c>
      <c r="H138" s="24">
        <v>0</v>
      </c>
      <c r="I138" s="24">
        <v>0</v>
      </c>
      <c r="J138" s="24">
        <v>0</v>
      </c>
      <c r="K138" s="24">
        <v>0</v>
      </c>
      <c r="L138" s="24">
        <v>0</v>
      </c>
      <c r="M138" s="24">
        <v>0</v>
      </c>
      <c r="N138" s="24">
        <v>0</v>
      </c>
      <c r="O138" s="24">
        <v>0</v>
      </c>
      <c r="P138" s="24">
        <v>0</v>
      </c>
      <c r="Q138" s="24">
        <v>0</v>
      </c>
      <c r="R138" s="24">
        <v>0</v>
      </c>
      <c r="S138" s="24">
        <v>0</v>
      </c>
      <c r="T138" s="24">
        <v>0</v>
      </c>
      <c r="U138" s="24">
        <v>0</v>
      </c>
      <c r="V138" s="24">
        <v>0</v>
      </c>
      <c r="W138" s="24">
        <v>0</v>
      </c>
      <c r="X138" s="24">
        <v>0</v>
      </c>
      <c r="Y138" s="24">
        <v>0</v>
      </c>
      <c r="Z138" s="2">
        <f t="shared" ref="Z138:Z160" si="10">SUM(B138:Y138)</f>
        <v>0</v>
      </c>
    </row>
    <row r="139" spans="1:26" x14ac:dyDescent="0.2">
      <c r="A139" t="s">
        <v>4</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0</v>
      </c>
      <c r="W139" s="24">
        <v>0</v>
      </c>
      <c r="X139" s="24">
        <v>0</v>
      </c>
      <c r="Y139" s="24">
        <v>0</v>
      </c>
      <c r="Z139" s="2">
        <f t="shared" si="10"/>
        <v>0</v>
      </c>
    </row>
    <row r="140" spans="1:26" x14ac:dyDescent="0.2">
      <c r="A140" t="s">
        <v>5</v>
      </c>
      <c r="B140" s="24">
        <v>0</v>
      </c>
      <c r="C140" s="24">
        <v>0</v>
      </c>
      <c r="D140" s="24">
        <v>0</v>
      </c>
      <c r="E140" s="24">
        <v>0</v>
      </c>
      <c r="F140" s="24">
        <v>0</v>
      </c>
      <c r="G140" s="24">
        <v>0</v>
      </c>
      <c r="H140" s="24">
        <v>0</v>
      </c>
      <c r="I140" s="24">
        <v>0</v>
      </c>
      <c r="J140" s="24">
        <v>0</v>
      </c>
      <c r="K140" s="24">
        <v>0</v>
      </c>
      <c r="L140" s="24">
        <v>0</v>
      </c>
      <c r="M140" s="24">
        <v>0</v>
      </c>
      <c r="N140" s="24">
        <v>0</v>
      </c>
      <c r="O140" s="24">
        <v>0</v>
      </c>
      <c r="P140" s="24">
        <v>0</v>
      </c>
      <c r="Q140" s="24">
        <v>0</v>
      </c>
      <c r="R140" s="24">
        <v>0</v>
      </c>
      <c r="S140" s="24">
        <v>0</v>
      </c>
      <c r="T140" s="24">
        <v>0</v>
      </c>
      <c r="U140" s="24">
        <v>0</v>
      </c>
      <c r="V140" s="24">
        <v>0</v>
      </c>
      <c r="W140" s="24">
        <v>0</v>
      </c>
      <c r="X140" s="24">
        <v>0</v>
      </c>
      <c r="Y140" s="24">
        <v>0</v>
      </c>
      <c r="Z140" s="2">
        <f t="shared" si="10"/>
        <v>0</v>
      </c>
    </row>
    <row r="141" spans="1:26" x14ac:dyDescent="0.2">
      <c r="A141" t="s">
        <v>6</v>
      </c>
      <c r="B141" s="24">
        <v>0</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c r="U141" s="24">
        <v>0</v>
      </c>
      <c r="V141" s="24">
        <v>0</v>
      </c>
      <c r="W141" s="24">
        <v>0</v>
      </c>
      <c r="X141" s="24">
        <v>0</v>
      </c>
      <c r="Y141" s="24">
        <v>0</v>
      </c>
      <c r="Z141" s="2">
        <f t="shared" si="10"/>
        <v>0</v>
      </c>
    </row>
    <row r="142" spans="1:26" x14ac:dyDescent="0.2">
      <c r="A142" t="s">
        <v>7</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
        <f t="shared" si="10"/>
        <v>0</v>
      </c>
    </row>
    <row r="143" spans="1:26" x14ac:dyDescent="0.2">
      <c r="A143" t="s">
        <v>8</v>
      </c>
      <c r="B143" s="24">
        <v>0</v>
      </c>
      <c r="C143" s="24">
        <v>0</v>
      </c>
      <c r="D143" s="24">
        <v>0</v>
      </c>
      <c r="E143" s="24">
        <v>0</v>
      </c>
      <c r="F143" s="24">
        <v>0</v>
      </c>
      <c r="G143" s="24">
        <v>0</v>
      </c>
      <c r="H143" s="24">
        <v>0</v>
      </c>
      <c r="I143" s="24">
        <v>0</v>
      </c>
      <c r="J143" s="24">
        <v>0</v>
      </c>
      <c r="K143" s="24">
        <v>0</v>
      </c>
      <c r="L143" s="24">
        <v>0</v>
      </c>
      <c r="M143" s="24">
        <v>0</v>
      </c>
      <c r="N143" s="24">
        <v>0</v>
      </c>
      <c r="O143" s="24">
        <v>0</v>
      </c>
      <c r="P143" s="24">
        <v>0</v>
      </c>
      <c r="Q143" s="24">
        <v>0</v>
      </c>
      <c r="R143" s="24">
        <v>0</v>
      </c>
      <c r="S143" s="24">
        <v>0</v>
      </c>
      <c r="T143" s="24">
        <v>0</v>
      </c>
      <c r="U143" s="24">
        <v>0</v>
      </c>
      <c r="V143" s="24">
        <v>0</v>
      </c>
      <c r="W143" s="24">
        <v>0</v>
      </c>
      <c r="X143" s="24">
        <v>0</v>
      </c>
      <c r="Y143" s="24">
        <v>0</v>
      </c>
      <c r="Z143" s="2">
        <f t="shared" si="10"/>
        <v>0</v>
      </c>
    </row>
    <row r="144" spans="1:26" x14ac:dyDescent="0.2">
      <c r="A144" t="s">
        <v>9</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0</v>
      </c>
      <c r="V144" s="24">
        <v>0</v>
      </c>
      <c r="W144" s="24">
        <v>0</v>
      </c>
      <c r="X144" s="24">
        <v>0</v>
      </c>
      <c r="Y144" s="24">
        <v>0</v>
      </c>
      <c r="Z144" s="2">
        <f t="shared" si="10"/>
        <v>0</v>
      </c>
    </row>
    <row r="145" spans="1:26" x14ac:dyDescent="0.2">
      <c r="A145" t="s">
        <v>10</v>
      </c>
      <c r="B145" s="24">
        <v>0</v>
      </c>
      <c r="C145" s="24">
        <v>0</v>
      </c>
      <c r="D145" s="24">
        <v>0</v>
      </c>
      <c r="E145" s="24">
        <v>0</v>
      </c>
      <c r="F145" s="24">
        <v>0</v>
      </c>
      <c r="G145" s="24">
        <v>0</v>
      </c>
      <c r="H145" s="24">
        <v>0</v>
      </c>
      <c r="I145" s="24">
        <v>0</v>
      </c>
      <c r="J145" s="24">
        <v>0</v>
      </c>
      <c r="K145" s="24">
        <v>0</v>
      </c>
      <c r="L145" s="24">
        <v>0</v>
      </c>
      <c r="M145" s="24">
        <v>0</v>
      </c>
      <c r="N145" s="24">
        <v>0</v>
      </c>
      <c r="O145" s="24">
        <v>0</v>
      </c>
      <c r="P145" s="24">
        <v>0</v>
      </c>
      <c r="Q145" s="24">
        <v>0</v>
      </c>
      <c r="R145" s="24">
        <v>0</v>
      </c>
      <c r="S145" s="24">
        <v>0</v>
      </c>
      <c r="T145" s="24">
        <v>0</v>
      </c>
      <c r="U145" s="24">
        <v>0</v>
      </c>
      <c r="V145" s="24">
        <v>0</v>
      </c>
      <c r="W145" s="24">
        <v>0</v>
      </c>
      <c r="X145" s="24">
        <v>0</v>
      </c>
      <c r="Y145" s="24">
        <v>0</v>
      </c>
      <c r="Z145" s="2">
        <f t="shared" si="10"/>
        <v>0</v>
      </c>
    </row>
    <row r="146" spans="1:26" x14ac:dyDescent="0.2">
      <c r="A146" t="s">
        <v>11</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c r="U146" s="24">
        <v>0</v>
      </c>
      <c r="V146" s="24">
        <v>0</v>
      </c>
      <c r="W146" s="24">
        <v>0</v>
      </c>
      <c r="X146" s="24">
        <v>0</v>
      </c>
      <c r="Y146" s="24">
        <v>0</v>
      </c>
      <c r="Z146" s="2">
        <f t="shared" si="10"/>
        <v>0</v>
      </c>
    </row>
    <row r="147" spans="1:26" x14ac:dyDescent="0.2">
      <c r="A147" t="s">
        <v>12</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
        <f t="shared" si="10"/>
        <v>0</v>
      </c>
    </row>
    <row r="148" spans="1:26" x14ac:dyDescent="0.2">
      <c r="A148" t="s">
        <v>13</v>
      </c>
      <c r="B148" s="24">
        <v>0</v>
      </c>
      <c r="C148" s="24">
        <v>0</v>
      </c>
      <c r="D148" s="24">
        <v>0</v>
      </c>
      <c r="E148" s="24">
        <v>0</v>
      </c>
      <c r="F148" s="24">
        <v>0</v>
      </c>
      <c r="G148" s="24">
        <v>0</v>
      </c>
      <c r="H148" s="24">
        <v>0</v>
      </c>
      <c r="I148" s="24">
        <v>0</v>
      </c>
      <c r="J148" s="24">
        <v>0</v>
      </c>
      <c r="K148" s="24">
        <v>0</v>
      </c>
      <c r="L148" s="24">
        <v>0</v>
      </c>
      <c r="M148" s="24">
        <v>0</v>
      </c>
      <c r="N148" s="24">
        <v>0</v>
      </c>
      <c r="O148" s="24">
        <v>0</v>
      </c>
      <c r="P148" s="24">
        <v>0</v>
      </c>
      <c r="Q148" s="24">
        <v>0</v>
      </c>
      <c r="R148" s="24">
        <v>0</v>
      </c>
      <c r="S148" s="24">
        <v>0</v>
      </c>
      <c r="T148" s="24">
        <v>0</v>
      </c>
      <c r="U148" s="24">
        <v>0</v>
      </c>
      <c r="V148" s="24">
        <v>0</v>
      </c>
      <c r="W148" s="24">
        <v>0</v>
      </c>
      <c r="X148" s="24">
        <v>0</v>
      </c>
      <c r="Y148" s="24">
        <v>0</v>
      </c>
      <c r="Z148" s="2">
        <f t="shared" si="10"/>
        <v>0</v>
      </c>
    </row>
    <row r="149" spans="1:26" x14ac:dyDescent="0.2">
      <c r="A149" t="s">
        <v>14</v>
      </c>
      <c r="B149" s="24">
        <v>0</v>
      </c>
      <c r="C149" s="24">
        <v>0</v>
      </c>
      <c r="D149" s="24">
        <v>0</v>
      </c>
      <c r="E149" s="24">
        <v>0</v>
      </c>
      <c r="F149" s="24">
        <v>0</v>
      </c>
      <c r="G149" s="24">
        <v>0</v>
      </c>
      <c r="H149" s="24">
        <v>0</v>
      </c>
      <c r="I149" s="24">
        <v>0</v>
      </c>
      <c r="J149" s="24">
        <v>0</v>
      </c>
      <c r="K149" s="24">
        <v>0</v>
      </c>
      <c r="L149" s="24">
        <v>0</v>
      </c>
      <c r="M149" s="24">
        <v>0</v>
      </c>
      <c r="N149" s="24">
        <v>0</v>
      </c>
      <c r="O149" s="24">
        <v>0</v>
      </c>
      <c r="P149" s="24">
        <v>0</v>
      </c>
      <c r="Q149" s="24">
        <v>0</v>
      </c>
      <c r="R149" s="24">
        <v>0</v>
      </c>
      <c r="S149" s="24">
        <v>0</v>
      </c>
      <c r="T149" s="24">
        <v>0</v>
      </c>
      <c r="U149" s="24">
        <v>0</v>
      </c>
      <c r="V149" s="24">
        <v>0</v>
      </c>
      <c r="W149" s="24">
        <v>0</v>
      </c>
      <c r="X149" s="24">
        <v>0</v>
      </c>
      <c r="Y149" s="24">
        <v>0</v>
      </c>
      <c r="Z149" s="2">
        <f t="shared" si="10"/>
        <v>0</v>
      </c>
    </row>
    <row r="150" spans="1:26" x14ac:dyDescent="0.2">
      <c r="A150" t="s">
        <v>15</v>
      </c>
      <c r="B150" s="24">
        <v>0</v>
      </c>
      <c r="C150" s="24">
        <v>0</v>
      </c>
      <c r="D150" s="24">
        <v>0</v>
      </c>
      <c r="E150" s="24">
        <v>0</v>
      </c>
      <c r="F150" s="24">
        <v>0</v>
      </c>
      <c r="G150" s="24">
        <v>0</v>
      </c>
      <c r="H150" s="24">
        <v>0</v>
      </c>
      <c r="I150" s="24">
        <v>0</v>
      </c>
      <c r="J150" s="24">
        <v>0</v>
      </c>
      <c r="K150" s="24">
        <v>0</v>
      </c>
      <c r="L150" s="24">
        <v>0</v>
      </c>
      <c r="M150" s="24">
        <v>0</v>
      </c>
      <c r="N150" s="24">
        <v>0</v>
      </c>
      <c r="O150" s="24">
        <v>0</v>
      </c>
      <c r="P150" s="24">
        <v>0</v>
      </c>
      <c r="Q150" s="24">
        <v>0</v>
      </c>
      <c r="R150" s="24">
        <v>0</v>
      </c>
      <c r="S150" s="24">
        <v>0</v>
      </c>
      <c r="T150" s="24">
        <v>0</v>
      </c>
      <c r="U150" s="24">
        <v>0</v>
      </c>
      <c r="V150" s="24">
        <v>0</v>
      </c>
      <c r="W150" s="24">
        <v>0</v>
      </c>
      <c r="X150" s="24">
        <v>0</v>
      </c>
      <c r="Y150" s="24">
        <v>0</v>
      </c>
      <c r="Z150" s="2">
        <f t="shared" si="10"/>
        <v>0</v>
      </c>
    </row>
    <row r="151" spans="1:26" x14ac:dyDescent="0.2">
      <c r="A151" t="s">
        <v>16</v>
      </c>
      <c r="B151" s="24">
        <v>0</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c r="U151" s="24">
        <v>0</v>
      </c>
      <c r="V151" s="24">
        <v>0</v>
      </c>
      <c r="W151" s="24">
        <v>0</v>
      </c>
      <c r="X151" s="24">
        <v>0</v>
      </c>
      <c r="Y151" s="24">
        <v>0</v>
      </c>
      <c r="Z151" s="2">
        <f t="shared" si="10"/>
        <v>0</v>
      </c>
    </row>
    <row r="152" spans="1:26" x14ac:dyDescent="0.2">
      <c r="A152" t="s">
        <v>17</v>
      </c>
      <c r="B152" s="24">
        <v>0</v>
      </c>
      <c r="C152" s="24">
        <v>0</v>
      </c>
      <c r="D152" s="24">
        <v>0</v>
      </c>
      <c r="E152" s="24">
        <v>0</v>
      </c>
      <c r="F152" s="24">
        <v>0</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
        <f t="shared" si="10"/>
        <v>0</v>
      </c>
    </row>
    <row r="153" spans="1:26" x14ac:dyDescent="0.2">
      <c r="A153" t="s">
        <v>18</v>
      </c>
      <c r="B153" s="24">
        <v>0</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c r="U153" s="24">
        <v>0</v>
      </c>
      <c r="V153" s="24">
        <v>0</v>
      </c>
      <c r="W153" s="24">
        <v>0</v>
      </c>
      <c r="X153" s="24">
        <v>0</v>
      </c>
      <c r="Y153" s="24">
        <v>0</v>
      </c>
      <c r="Z153" s="2">
        <f t="shared" si="10"/>
        <v>0</v>
      </c>
    </row>
    <row r="154" spans="1:26" x14ac:dyDescent="0.2">
      <c r="A154" t="s">
        <v>19</v>
      </c>
      <c r="B154" s="24">
        <v>0</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c r="U154" s="24">
        <v>0</v>
      </c>
      <c r="V154" s="24">
        <v>0</v>
      </c>
      <c r="W154" s="24">
        <v>0</v>
      </c>
      <c r="X154" s="24">
        <v>0</v>
      </c>
      <c r="Y154" s="24">
        <v>0</v>
      </c>
      <c r="Z154" s="2">
        <f t="shared" si="10"/>
        <v>0</v>
      </c>
    </row>
    <row r="155" spans="1:26" x14ac:dyDescent="0.2">
      <c r="A155" t="s">
        <v>20</v>
      </c>
      <c r="B155" s="24">
        <v>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
        <f t="shared" si="10"/>
        <v>0</v>
      </c>
    </row>
    <row r="156" spans="1:26" x14ac:dyDescent="0.2">
      <c r="A156" t="s">
        <v>21</v>
      </c>
      <c r="B156" s="24">
        <v>0</v>
      </c>
      <c r="C156" s="24">
        <v>0</v>
      </c>
      <c r="D156" s="24">
        <v>0</v>
      </c>
      <c r="E156" s="24">
        <v>0</v>
      </c>
      <c r="F156" s="24">
        <v>0</v>
      </c>
      <c r="G156" s="24">
        <v>0</v>
      </c>
      <c r="H156" s="24">
        <v>0</v>
      </c>
      <c r="I156" s="24">
        <v>0</v>
      </c>
      <c r="J156" s="24">
        <v>0</v>
      </c>
      <c r="K156" s="24">
        <v>0</v>
      </c>
      <c r="L156" s="24">
        <v>0</v>
      </c>
      <c r="M156" s="24">
        <v>0</v>
      </c>
      <c r="N156" s="24">
        <v>0</v>
      </c>
      <c r="O156" s="24">
        <v>0</v>
      </c>
      <c r="P156" s="24">
        <v>0</v>
      </c>
      <c r="Q156" s="24">
        <v>0</v>
      </c>
      <c r="R156" s="24">
        <v>0</v>
      </c>
      <c r="S156" s="24">
        <v>0</v>
      </c>
      <c r="T156" s="24">
        <v>0</v>
      </c>
      <c r="U156" s="24">
        <v>0</v>
      </c>
      <c r="V156" s="24">
        <v>0</v>
      </c>
      <c r="W156" s="24">
        <v>0</v>
      </c>
      <c r="X156" s="24">
        <v>0</v>
      </c>
      <c r="Y156" s="24">
        <v>0</v>
      </c>
      <c r="Z156" s="2">
        <f t="shared" si="10"/>
        <v>0</v>
      </c>
    </row>
    <row r="157" spans="1:26" x14ac:dyDescent="0.2">
      <c r="A157" t="s">
        <v>22</v>
      </c>
      <c r="B157" s="24">
        <v>0</v>
      </c>
      <c r="C157" s="24">
        <v>0</v>
      </c>
      <c r="D157" s="24">
        <v>0</v>
      </c>
      <c r="E157" s="24">
        <v>0</v>
      </c>
      <c r="F157" s="24">
        <v>0</v>
      </c>
      <c r="G157" s="24">
        <v>0</v>
      </c>
      <c r="H157" s="24">
        <v>0</v>
      </c>
      <c r="I157" s="24">
        <v>0</v>
      </c>
      <c r="J157" s="24">
        <v>0</v>
      </c>
      <c r="K157" s="24">
        <v>0</v>
      </c>
      <c r="L157" s="24">
        <v>0</v>
      </c>
      <c r="M157" s="24">
        <v>0</v>
      </c>
      <c r="N157" s="24">
        <v>0</v>
      </c>
      <c r="O157" s="24">
        <v>0</v>
      </c>
      <c r="P157" s="24">
        <v>0</v>
      </c>
      <c r="Q157" s="24">
        <v>0</v>
      </c>
      <c r="R157" s="24">
        <v>0</v>
      </c>
      <c r="S157" s="24">
        <v>0</v>
      </c>
      <c r="T157" s="24">
        <v>0</v>
      </c>
      <c r="U157" s="24">
        <v>0</v>
      </c>
      <c r="V157" s="24">
        <v>0</v>
      </c>
      <c r="W157" s="24">
        <v>0</v>
      </c>
      <c r="X157" s="24">
        <v>0</v>
      </c>
      <c r="Y157" s="24">
        <v>0</v>
      </c>
      <c r="Z157" s="2">
        <f t="shared" si="10"/>
        <v>0</v>
      </c>
    </row>
    <row r="158" spans="1:26" x14ac:dyDescent="0.2">
      <c r="A158" t="s">
        <v>23</v>
      </c>
      <c r="B158" s="24">
        <v>0</v>
      </c>
      <c r="C158" s="24">
        <v>0</v>
      </c>
      <c r="D158" s="24">
        <v>0</v>
      </c>
      <c r="E158" s="24">
        <v>0</v>
      </c>
      <c r="F158" s="24">
        <v>0</v>
      </c>
      <c r="G158" s="24">
        <v>0</v>
      </c>
      <c r="H158" s="24">
        <v>0</v>
      </c>
      <c r="I158" s="24">
        <v>0</v>
      </c>
      <c r="J158" s="24">
        <v>0</v>
      </c>
      <c r="K158" s="24">
        <v>0</v>
      </c>
      <c r="L158" s="24">
        <v>0</v>
      </c>
      <c r="M158" s="24">
        <v>0</v>
      </c>
      <c r="N158" s="24">
        <v>0</v>
      </c>
      <c r="O158" s="24">
        <v>0</v>
      </c>
      <c r="P158" s="24">
        <v>0</v>
      </c>
      <c r="Q158" s="24">
        <v>0</v>
      </c>
      <c r="R158" s="24">
        <v>0</v>
      </c>
      <c r="S158" s="24">
        <v>0</v>
      </c>
      <c r="T158" s="24">
        <v>0</v>
      </c>
      <c r="U158" s="24">
        <v>0</v>
      </c>
      <c r="V158" s="24">
        <v>0</v>
      </c>
      <c r="W158" s="24">
        <v>0</v>
      </c>
      <c r="X158" s="24">
        <v>0</v>
      </c>
      <c r="Y158" s="24">
        <v>0</v>
      </c>
      <c r="Z158" s="2">
        <f t="shared" si="10"/>
        <v>0</v>
      </c>
    </row>
    <row r="159" spans="1:26" x14ac:dyDescent="0.2">
      <c r="A159" t="s">
        <v>24</v>
      </c>
      <c r="B159" s="24">
        <v>0</v>
      </c>
      <c r="C159" s="24">
        <v>0</v>
      </c>
      <c r="D159" s="24">
        <v>0</v>
      </c>
      <c r="E159" s="24">
        <v>0</v>
      </c>
      <c r="F159" s="24">
        <v>0</v>
      </c>
      <c r="G159" s="24">
        <v>0</v>
      </c>
      <c r="H159" s="24">
        <v>0</v>
      </c>
      <c r="I159" s="24">
        <v>0</v>
      </c>
      <c r="J159" s="24">
        <v>0</v>
      </c>
      <c r="K159" s="24">
        <v>0</v>
      </c>
      <c r="L159" s="24">
        <v>0</v>
      </c>
      <c r="M159" s="24">
        <v>0</v>
      </c>
      <c r="N159" s="24">
        <v>0</v>
      </c>
      <c r="O159" s="24">
        <v>0</v>
      </c>
      <c r="P159" s="24">
        <v>0</v>
      </c>
      <c r="Q159" s="24">
        <v>0</v>
      </c>
      <c r="R159" s="24">
        <v>0</v>
      </c>
      <c r="S159" s="24">
        <v>0</v>
      </c>
      <c r="T159" s="24">
        <v>0</v>
      </c>
      <c r="U159" s="24">
        <v>0</v>
      </c>
      <c r="V159" s="24">
        <v>0</v>
      </c>
      <c r="W159" s="24">
        <v>0</v>
      </c>
      <c r="X159" s="24">
        <v>0</v>
      </c>
      <c r="Y159" s="24">
        <v>0</v>
      </c>
      <c r="Z159" s="2">
        <f t="shared" si="10"/>
        <v>0</v>
      </c>
    </row>
    <row r="160" spans="1:26" x14ac:dyDescent="0.2">
      <c r="A160" t="s">
        <v>25</v>
      </c>
      <c r="B160" s="24">
        <v>0</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0</v>
      </c>
      <c r="S160" s="24">
        <v>0</v>
      </c>
      <c r="T160" s="24">
        <v>0</v>
      </c>
      <c r="U160" s="24">
        <v>0</v>
      </c>
      <c r="V160" s="24">
        <v>0</v>
      </c>
      <c r="W160" s="24">
        <v>0</v>
      </c>
      <c r="X160" s="24">
        <v>0</v>
      </c>
      <c r="Y160" s="24">
        <v>0</v>
      </c>
      <c r="Z160" s="2">
        <f t="shared" si="10"/>
        <v>0</v>
      </c>
    </row>
    <row r="161" spans="1:26" x14ac:dyDescent="0.2">
      <c r="A161" t="s">
        <v>50</v>
      </c>
      <c r="B161" s="2">
        <f t="shared" ref="B161:Z161" si="11">SUM(B138:B160)</f>
        <v>0</v>
      </c>
      <c r="C161" s="2">
        <f t="shared" si="11"/>
        <v>0</v>
      </c>
      <c r="D161" s="2">
        <f t="shared" si="11"/>
        <v>0</v>
      </c>
      <c r="E161" s="2">
        <f t="shared" si="11"/>
        <v>0</v>
      </c>
      <c r="F161" s="2">
        <f t="shared" si="11"/>
        <v>0</v>
      </c>
      <c r="G161" s="2">
        <f t="shared" si="11"/>
        <v>0</v>
      </c>
      <c r="H161" s="2">
        <f t="shared" si="11"/>
        <v>0</v>
      </c>
      <c r="I161" s="2">
        <f t="shared" si="11"/>
        <v>0</v>
      </c>
      <c r="J161" s="2">
        <f t="shared" si="11"/>
        <v>0</v>
      </c>
      <c r="K161" s="2">
        <f t="shared" si="11"/>
        <v>0</v>
      </c>
      <c r="L161" s="2">
        <f t="shared" si="11"/>
        <v>0</v>
      </c>
      <c r="M161" s="2">
        <f t="shared" si="11"/>
        <v>0</v>
      </c>
      <c r="N161" s="2">
        <f t="shared" si="11"/>
        <v>0</v>
      </c>
      <c r="O161" s="2">
        <f t="shared" si="11"/>
        <v>0</v>
      </c>
      <c r="P161" s="2">
        <f t="shared" si="11"/>
        <v>0</v>
      </c>
      <c r="Q161" s="2">
        <f t="shared" si="11"/>
        <v>0</v>
      </c>
      <c r="R161" s="2">
        <f t="shared" si="11"/>
        <v>0</v>
      </c>
      <c r="S161" s="2">
        <f t="shared" si="11"/>
        <v>0</v>
      </c>
      <c r="T161" s="2">
        <f t="shared" si="11"/>
        <v>0</v>
      </c>
      <c r="U161" s="2">
        <f t="shared" si="11"/>
        <v>0</v>
      </c>
      <c r="V161" s="2">
        <f t="shared" si="11"/>
        <v>0</v>
      </c>
      <c r="W161" s="2">
        <f t="shared" si="11"/>
        <v>0</v>
      </c>
      <c r="X161" s="2">
        <f t="shared" si="11"/>
        <v>0</v>
      </c>
      <c r="Y161" s="2">
        <f t="shared" si="11"/>
        <v>0</v>
      </c>
      <c r="Z161" s="2">
        <f t="shared" si="11"/>
        <v>0</v>
      </c>
    </row>
  </sheetData>
  <pageMargins left="0.7" right="0.7" top="0.75" bottom="0.75" header="0.3" footer="0.3"/>
  <pageSetup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workbookViewId="0">
      <selection activeCell="B28" sqref="B28"/>
    </sheetView>
  </sheetViews>
  <sheetFormatPr defaultRowHeight="12.75" x14ac:dyDescent="0.2"/>
  <cols>
    <col min="1" max="1" width="29.85546875" customWidth="1"/>
    <col min="2" max="2" width="9.5703125" bestFit="1" customWidth="1"/>
    <col min="3" max="3" width="5.85546875" bestFit="1" customWidth="1"/>
    <col min="4" max="4" width="10.5703125" bestFit="1" customWidth="1"/>
    <col min="5" max="5" width="9.5703125" bestFit="1" customWidth="1"/>
    <col min="6" max="6" width="10.5703125" bestFit="1" customWidth="1"/>
    <col min="7" max="7" width="10.7109375" bestFit="1" customWidth="1"/>
    <col min="8" max="8" width="11.5703125" bestFit="1" customWidth="1"/>
    <col min="9" max="9" width="11.42578125" bestFit="1" customWidth="1"/>
    <col min="10" max="10" width="10.5703125" bestFit="1" customWidth="1"/>
    <col min="11" max="11" width="11.5703125" bestFit="1" customWidth="1"/>
    <col min="12" max="12" width="15.42578125" bestFit="1" customWidth="1"/>
    <col min="13" max="13" width="11.5703125" bestFit="1" customWidth="1"/>
    <col min="14" max="14" width="9.5703125" bestFit="1" customWidth="1"/>
    <col min="15" max="15" width="9.7109375" bestFit="1" customWidth="1"/>
    <col min="16" max="16" width="10.5703125" bestFit="1" customWidth="1"/>
    <col min="17" max="18" width="11.5703125" bestFit="1" customWidth="1"/>
    <col min="19" max="19" width="9.5703125" bestFit="1" customWidth="1"/>
    <col min="20" max="20" width="10.5703125" bestFit="1" customWidth="1"/>
    <col min="21" max="21" width="11.5703125" bestFit="1" customWidth="1"/>
    <col min="22" max="23" width="9.5703125" bestFit="1" customWidth="1"/>
    <col min="24" max="24" width="11.5703125" bestFit="1" customWidth="1"/>
    <col min="25" max="25" width="9.140625" customWidth="1"/>
    <col min="26" max="26" width="12.5703125" bestFit="1" customWidth="1"/>
  </cols>
  <sheetData>
    <row r="1" spans="1:26" x14ac:dyDescent="0.2">
      <c r="A1" s="4" t="s">
        <v>81</v>
      </c>
    </row>
    <row r="2" spans="1:26" x14ac:dyDescent="0.2">
      <c r="B2" s="1" t="s">
        <v>27</v>
      </c>
      <c r="C2" s="1" t="s">
        <v>2</v>
      </c>
      <c r="D2" s="1" t="s">
        <v>28</v>
      </c>
      <c r="E2" s="1" t="s">
        <v>29</v>
      </c>
      <c r="F2" s="1" t="s">
        <v>30</v>
      </c>
      <c r="G2" s="1" t="s">
        <v>31</v>
      </c>
      <c r="H2" s="1" t="s">
        <v>32</v>
      </c>
      <c r="I2" s="1" t="s">
        <v>33</v>
      </c>
      <c r="J2" s="1" t="s">
        <v>34</v>
      </c>
      <c r="K2" s="1" t="s">
        <v>35</v>
      </c>
      <c r="L2" s="1" t="s">
        <v>36</v>
      </c>
      <c r="M2" s="1" t="s">
        <v>37</v>
      </c>
      <c r="N2" s="1" t="s">
        <v>38</v>
      </c>
      <c r="O2" s="1" t="s">
        <v>39</v>
      </c>
      <c r="P2" s="1" t="s">
        <v>40</v>
      </c>
      <c r="Q2" s="1" t="s">
        <v>41</v>
      </c>
      <c r="R2" s="1" t="s">
        <v>42</v>
      </c>
      <c r="S2" s="1" t="s">
        <v>43</v>
      </c>
      <c r="T2" s="1" t="s">
        <v>44</v>
      </c>
      <c r="U2" s="1" t="s">
        <v>45</v>
      </c>
      <c r="V2" s="1" t="s">
        <v>1</v>
      </c>
      <c r="W2" s="1" t="s">
        <v>0</v>
      </c>
      <c r="X2" s="1" t="s">
        <v>46</v>
      </c>
      <c r="Y2" s="1" t="s">
        <v>47</v>
      </c>
      <c r="Z2" s="1" t="s">
        <v>48</v>
      </c>
    </row>
    <row r="3" spans="1:26" x14ac:dyDescent="0.2">
      <c r="A3" t="s">
        <v>54</v>
      </c>
      <c r="B3" s="30">
        <v>483.39432000000238</v>
      </c>
      <c r="C3" s="28">
        <v>0</v>
      </c>
      <c r="D3" s="28">
        <v>6325.4208000000081</v>
      </c>
      <c r="E3" s="28">
        <v>585.56220000000121</v>
      </c>
      <c r="F3" s="28">
        <v>9057.7961999999916</v>
      </c>
      <c r="G3" s="28">
        <v>2513.2877999999905</v>
      </c>
      <c r="H3" s="28">
        <v>55964.616365098169</v>
      </c>
      <c r="I3" s="28">
        <v>4120.3851360000072</v>
      </c>
      <c r="J3" s="28">
        <v>1386.2244480000029</v>
      </c>
      <c r="K3" s="28">
        <v>17926.96577426255</v>
      </c>
      <c r="L3" s="28">
        <v>0</v>
      </c>
      <c r="M3" s="28">
        <v>12551.292960000001</v>
      </c>
      <c r="N3" s="28">
        <v>147.16800000000006</v>
      </c>
      <c r="O3" s="28">
        <v>0</v>
      </c>
      <c r="P3" s="28">
        <v>6125.9906400000018</v>
      </c>
      <c r="Q3" s="28">
        <v>21023.684640000007</v>
      </c>
      <c r="R3" s="28">
        <v>34953.065760000063</v>
      </c>
      <c r="S3" s="28">
        <v>0</v>
      </c>
      <c r="T3" s="28">
        <v>4513.8774913160159</v>
      </c>
      <c r="U3" s="28">
        <v>18444.312536042195</v>
      </c>
      <c r="V3" s="28">
        <v>68.590799999999632</v>
      </c>
      <c r="W3" s="28">
        <v>8937.828000000085</v>
      </c>
      <c r="X3" s="28">
        <v>17440.576471296732</v>
      </c>
      <c r="Y3" s="34">
        <v>1454.5822320000038</v>
      </c>
      <c r="Z3" s="20">
        <f>SUM(B3:Y3)</f>
        <v>224024.62257401587</v>
      </c>
    </row>
    <row r="4" spans="1:26" x14ac:dyDescent="0.2">
      <c r="A4" t="s">
        <v>62</v>
      </c>
      <c r="B4" s="29">
        <v>483.37981300000001</v>
      </c>
      <c r="C4" s="26">
        <v>0</v>
      </c>
      <c r="D4" s="26">
        <v>6324.3929179999996</v>
      </c>
      <c r="E4" s="26">
        <v>585.54237499999999</v>
      </c>
      <c r="F4" s="26">
        <v>9056.5715820000005</v>
      </c>
      <c r="G4" s="26">
        <v>2512.6973749999997</v>
      </c>
      <c r="H4" s="26">
        <v>55841.766954999999</v>
      </c>
      <c r="I4" s="26">
        <v>4120.0229909999998</v>
      </c>
      <c r="J4" s="26">
        <v>1386.0683749999998</v>
      </c>
      <c r="K4" s="26">
        <v>16007.721786</v>
      </c>
      <c r="L4" s="26">
        <v>0</v>
      </c>
      <c r="M4" s="26">
        <v>12540.587263000001</v>
      </c>
      <c r="N4" s="26">
        <v>147.14337499999999</v>
      </c>
      <c r="O4" s="26">
        <v>0</v>
      </c>
      <c r="P4" s="26">
        <v>2132.9250000000002</v>
      </c>
      <c r="Q4" s="26">
        <v>21020.575595000006</v>
      </c>
      <c r="R4" s="26">
        <v>34947.853044999996</v>
      </c>
      <c r="S4" s="26">
        <v>0</v>
      </c>
      <c r="T4" s="26">
        <v>4513.3240919999998</v>
      </c>
      <c r="U4" s="26">
        <v>18443.187221</v>
      </c>
      <c r="V4" s="26">
        <v>68.587406000000001</v>
      </c>
      <c r="W4" s="26">
        <v>8933.7139999999999</v>
      </c>
      <c r="X4" s="26">
        <v>16575.514795999999</v>
      </c>
      <c r="Y4" s="32">
        <v>1454.377068</v>
      </c>
      <c r="Z4" s="20">
        <f t="shared" ref="Z4:Z5" si="0">SUM(B4:Y4)</f>
        <v>217095.95303100001</v>
      </c>
    </row>
    <row r="5" spans="1:26" x14ac:dyDescent="0.2">
      <c r="A5" t="s">
        <v>63</v>
      </c>
      <c r="B5" s="27">
        <v>0</v>
      </c>
      <c r="C5" s="31">
        <v>0</v>
      </c>
      <c r="D5" s="31">
        <v>0</v>
      </c>
      <c r="E5" s="31">
        <v>0</v>
      </c>
      <c r="F5" s="31">
        <v>0</v>
      </c>
      <c r="G5" s="31">
        <v>0</v>
      </c>
      <c r="H5" s="31">
        <v>0</v>
      </c>
      <c r="I5" s="31">
        <v>0</v>
      </c>
      <c r="J5" s="31">
        <v>0</v>
      </c>
      <c r="K5" s="31">
        <v>1870.1788750000001</v>
      </c>
      <c r="L5" s="31">
        <v>0</v>
      </c>
      <c r="M5" s="31">
        <v>0</v>
      </c>
      <c r="N5" s="31">
        <v>0</v>
      </c>
      <c r="O5" s="31">
        <v>0</v>
      </c>
      <c r="P5" s="31">
        <v>3992.6487500000003</v>
      </c>
      <c r="Q5" s="31">
        <v>0</v>
      </c>
      <c r="R5" s="31">
        <v>0</v>
      </c>
      <c r="S5" s="31">
        <v>0</v>
      </c>
      <c r="T5" s="31">
        <v>0</v>
      </c>
      <c r="U5" s="31">
        <v>0</v>
      </c>
      <c r="V5" s="31">
        <v>0</v>
      </c>
      <c r="W5" s="31">
        <v>0</v>
      </c>
      <c r="X5" s="31">
        <v>0</v>
      </c>
      <c r="Y5" s="33">
        <v>0</v>
      </c>
      <c r="Z5" s="20">
        <f t="shared" si="0"/>
        <v>5862.8276249999999</v>
      </c>
    </row>
    <row r="6" spans="1:26" x14ac:dyDescent="0.2">
      <c r="A6" t="s">
        <v>55</v>
      </c>
      <c r="B6" s="2">
        <f>B3-B4-B5</f>
        <v>1.4507000002367931E-2</v>
      </c>
      <c r="C6" s="2">
        <f t="shared" ref="C6:Y6" si="1">C3-C4-C5</f>
        <v>0</v>
      </c>
      <c r="D6" s="2">
        <f t="shared" si="1"/>
        <v>1.0278820000085034</v>
      </c>
      <c r="E6" s="2">
        <f t="shared" si="1"/>
        <v>1.982500000121945E-2</v>
      </c>
      <c r="F6" s="2">
        <f t="shared" si="1"/>
        <v>1.2246179999910964</v>
      </c>
      <c r="G6" s="2">
        <f t="shared" si="1"/>
        <v>0.59042499999077336</v>
      </c>
      <c r="H6" s="2">
        <f t="shared" si="1"/>
        <v>122.84941009816976</v>
      </c>
      <c r="I6" s="2">
        <f t="shared" si="1"/>
        <v>0.36214500000733096</v>
      </c>
      <c r="J6" s="2">
        <f t="shared" si="1"/>
        <v>0.15607300000306168</v>
      </c>
      <c r="K6" s="2">
        <f t="shared" si="1"/>
        <v>49.065113262549403</v>
      </c>
      <c r="L6" s="2">
        <f t="shared" si="1"/>
        <v>0</v>
      </c>
      <c r="M6" s="2">
        <f t="shared" si="1"/>
        <v>10.705696999999418</v>
      </c>
      <c r="N6" s="2">
        <f t="shared" si="1"/>
        <v>2.4625000000071395E-2</v>
      </c>
      <c r="O6" s="2">
        <f t="shared" si="1"/>
        <v>0</v>
      </c>
      <c r="P6" s="2">
        <f t="shared" si="1"/>
        <v>0.41689000000133092</v>
      </c>
      <c r="Q6" s="2">
        <f t="shared" si="1"/>
        <v>3.1090450000010605</v>
      </c>
      <c r="R6" s="2">
        <f t="shared" si="1"/>
        <v>5.2127150000669644</v>
      </c>
      <c r="S6" s="2">
        <f t="shared" si="1"/>
        <v>0</v>
      </c>
      <c r="T6" s="2">
        <f t="shared" si="1"/>
        <v>0.5533993160161117</v>
      </c>
      <c r="U6" s="2">
        <f t="shared" si="1"/>
        <v>1.1253150421944156</v>
      </c>
      <c r="V6" s="2">
        <f t="shared" si="1"/>
        <v>3.3939999996306369E-3</v>
      </c>
      <c r="W6" s="2">
        <f t="shared" si="1"/>
        <v>4.1140000000850705</v>
      </c>
      <c r="X6" s="2">
        <f t="shared" si="1"/>
        <v>865.06167529673257</v>
      </c>
      <c r="Y6" s="2">
        <f t="shared" si="1"/>
        <v>0.20516400000383328</v>
      </c>
      <c r="Z6" s="20">
        <f>Z3-Z4-Z5</f>
        <v>1065.841918015858</v>
      </c>
    </row>
    <row r="8" spans="1:26" x14ac:dyDescent="0.2">
      <c r="B8" s="2"/>
      <c r="C8" s="2"/>
      <c r="D8" s="2"/>
      <c r="E8" s="2"/>
      <c r="F8" s="2"/>
      <c r="G8" s="2"/>
      <c r="H8" s="2"/>
      <c r="I8" s="2"/>
      <c r="J8" s="2"/>
      <c r="K8" s="2"/>
      <c r="L8" s="2"/>
      <c r="M8" s="2"/>
      <c r="N8" s="2"/>
      <c r="O8" s="2"/>
      <c r="P8" s="2"/>
      <c r="Q8" s="2"/>
      <c r="R8" s="2"/>
      <c r="S8" s="2"/>
      <c r="T8" s="2"/>
      <c r="U8" s="2"/>
      <c r="V8" s="2"/>
      <c r="W8" s="2"/>
      <c r="X8" s="2"/>
      <c r="Y8" s="2"/>
      <c r="Z8" s="2"/>
    </row>
    <row r="10" spans="1:26" x14ac:dyDescent="0.2">
      <c r="B10" s="3"/>
      <c r="C10" s="3"/>
      <c r="D10" s="3"/>
      <c r="E10" s="3"/>
      <c r="F10" s="3"/>
      <c r="G10" s="3"/>
      <c r="H10" s="3"/>
      <c r="I10" s="3"/>
      <c r="J10" s="3"/>
      <c r="K10" s="3"/>
      <c r="L10" s="3"/>
      <c r="M10" s="3"/>
      <c r="N10" s="3"/>
      <c r="O10" s="3"/>
      <c r="P10" s="3"/>
      <c r="Q10" s="3"/>
      <c r="R10" s="3"/>
      <c r="S10" s="3"/>
      <c r="T10" s="3"/>
      <c r="U10" s="3"/>
      <c r="V10" s="3"/>
      <c r="W10" s="3"/>
      <c r="X10" s="3"/>
    </row>
    <row r="11" spans="1:26" x14ac:dyDescent="0.2">
      <c r="B11" s="3"/>
      <c r="C11" s="3"/>
      <c r="D11" s="3"/>
      <c r="E11" s="3"/>
      <c r="F11" s="3"/>
      <c r="G11" s="3"/>
      <c r="H11" s="3"/>
      <c r="I11" s="3"/>
      <c r="J11" s="3"/>
      <c r="K11" s="3"/>
      <c r="L11" s="3"/>
      <c r="M11" s="3"/>
      <c r="N11" s="3"/>
      <c r="O11" s="3"/>
      <c r="P11" s="3"/>
      <c r="Q11" s="3"/>
      <c r="R11" s="3"/>
      <c r="S11" s="3"/>
      <c r="T11" s="3"/>
      <c r="U11" s="3"/>
      <c r="V11" s="3"/>
      <c r="W11" s="3"/>
      <c r="X11" s="3"/>
      <c r="Y11" s="3"/>
    </row>
    <row r="12" spans="1:26" x14ac:dyDescent="0.2">
      <c r="B12" s="3"/>
      <c r="C12" s="3"/>
      <c r="D12" s="3"/>
      <c r="E12" s="3"/>
      <c r="F12" s="3"/>
      <c r="G12" s="3"/>
      <c r="H12" s="3"/>
      <c r="I12" s="3"/>
      <c r="J12" s="3"/>
      <c r="K12" s="3"/>
      <c r="L12" s="3"/>
      <c r="M12" s="3"/>
      <c r="N12" s="3"/>
      <c r="O12" s="3"/>
      <c r="P12" s="3"/>
      <c r="Q12" s="3"/>
      <c r="R12" s="3"/>
      <c r="S12" s="3"/>
      <c r="T12" s="3"/>
      <c r="U12" s="3"/>
      <c r="V12" s="3"/>
      <c r="W12" s="3"/>
      <c r="X12" s="3"/>
    </row>
    <row r="13" spans="1:26" x14ac:dyDescent="0.2">
      <c r="A13" s="1"/>
      <c r="B13" s="1"/>
    </row>
    <row r="14" spans="1:26" x14ac:dyDescent="0.2">
      <c r="A14" s="1"/>
      <c r="B14" s="1"/>
    </row>
    <row r="15" spans="1:26" x14ac:dyDescent="0.2">
      <c r="A15" s="1"/>
      <c r="B15" s="1"/>
    </row>
    <row r="16" spans="1:26" x14ac:dyDescent="0.2">
      <c r="A16" s="1"/>
      <c r="B16" s="1"/>
    </row>
    <row r="17" spans="1:2" x14ac:dyDescent="0.2">
      <c r="A17" s="1"/>
      <c r="B17" s="1"/>
    </row>
    <row r="18" spans="1:2" x14ac:dyDescent="0.2">
      <c r="A18" s="1"/>
      <c r="B18" s="1"/>
    </row>
    <row r="19" spans="1:2" x14ac:dyDescent="0.2">
      <c r="A19" s="1"/>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row>
  </sheetData>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Capacity,Gen,Fuel</vt:lpstr>
      <vt:lpstr>Emissions</vt:lpstr>
      <vt:lpstr>WindCurtailment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Carroll, Rebecca</dc:creator>
  <cp:lastModifiedBy>Luciani, Ralph</cp:lastModifiedBy>
  <cp:lastPrinted>2012-09-17T19:33:35Z</cp:lastPrinted>
  <dcterms:created xsi:type="dcterms:W3CDTF">2012-08-31T17:45:14Z</dcterms:created>
  <dcterms:modified xsi:type="dcterms:W3CDTF">2012-10-08T16:34:23Z</dcterms:modified>
</cp:coreProperties>
</file>