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50" windowWidth="17955" windowHeight="10920"/>
  </bookViews>
  <sheets>
    <sheet name="Title" sheetId="8" r:id="rId1"/>
    <sheet name="Capacity,Gen,Fuel" sheetId="2" r:id="rId2"/>
    <sheet name="Emissions" sheetId="6" r:id="rId3"/>
    <sheet name="WindCurtailment" sheetId="7" r:id="rId4"/>
  </sheets>
  <calcPr calcId="145621"/>
</workbook>
</file>

<file path=xl/calcChain.xml><?xml version="1.0" encoding="utf-8"?>
<calcChain xmlns="http://schemas.openxmlformats.org/spreadsheetml/2006/main">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AA236"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Z68" i="2"/>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83" i="2"/>
  <c r="Z70" i="2"/>
  <c r="K91" i="2"/>
  <c r="K251" i="2" s="1"/>
  <c r="M91" i="2"/>
  <c r="Z23" i="2"/>
  <c r="E145" i="2"/>
  <c r="M145" i="2"/>
  <c r="U145" i="2"/>
  <c r="Z88" i="2"/>
  <c r="Z87" i="2"/>
  <c r="Z80" i="2"/>
  <c r="Z76" i="2"/>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X199" i="2" s="1"/>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61" i="2" s="1"/>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Z107" i="6" l="1"/>
  <c r="Z134" i="6"/>
  <c r="R251" i="2"/>
  <c r="Z164" i="2"/>
  <c r="Z167" i="2"/>
  <c r="Z80" i="6"/>
  <c r="B251" i="2"/>
  <c r="Z154" i="2"/>
  <c r="Z152" i="2"/>
  <c r="D58" i="2"/>
  <c r="Q58" i="2"/>
  <c r="V58" i="2"/>
  <c r="X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<sst xmlns="http://schemas.openxmlformats.org/spreadsheetml/2006/main" count="808" uniqueCount="85">
  <si>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</si>
  <si>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</si>
  <si>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</si>
  <si>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</si>
  <si>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</si>
  <si>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</si>
  <si>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</si>
  <si>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</si>
  <si>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</si>
  <si>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</si>
  <si>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</si>
  <si>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</si>
  <si>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</si>
  <si>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</si>
  <si>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</si>
  <si>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</si>
  <si>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</si>
  <si>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</si>
  <si>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</si>
  <si>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</si>
  <si>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</si>
  <si>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</si>
  <si>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</si>
  <si>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</si>
  <si>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</si>
  <si>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</si>
  <si>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</si>
  <si>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</si>
  <si>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</si>
  <si>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</si>
  <si>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</si>
  <si>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</si>
  <si>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</si>
  <si>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</si>
  <si>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</si>
  <si>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</si>
  <si>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</si>
  <si>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</si>
  <si>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</si>
  <si>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</si>
  <si>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</si>
  <si>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</si>
  <si>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</si>
  <si>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</si>
  <si>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</si>
  <si>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</si>
  <si>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</si>
  <si>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</si>
  <si>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</si>
  <si>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</si>
  <si>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</si>
  <si>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</si>
  <si>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</si>
  <si>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</si>
  <si>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</si>
  <si>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</si>
  <si>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</si>
  <si>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</si>
  <si>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</si>
  <si>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</si>
  <si>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</si>
  <si>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</si>
  <si>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</si>
  <si>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</si>
  <si>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</si>
  <si>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</si>
  <si>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</si>
  <si>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</si>
  <si>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</si>
  <si>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</si>
  <si>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</si>
  <si>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</si>
  <si>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</si>
  <si>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</si>
  <si>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</si>
  <si>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</si>
  <si>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</si>
  <si>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</si>
  <si>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</si>
  <si>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</si>
  <si>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</si>
  <si>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</si>
  <si>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</si>
  <si>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</si>
  <si>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2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</si>
</sst>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5" xfId="0" applyNumberFormat="1" applyBorder="1"/>
    <xf numFmtId="37" fontId="0" fillId="0" borderId="11" xfId="0" applyNumberFormat="1" applyBorder="1"/>
    <xf numFmtId="37" fontId="0" fillId="0" borderId="13" xfId="0" applyNumberFormat="1" applyBorder="1"/>
    <xf numFmtId="37" fontId="0" fillId="0" borderId="10" xfId="0" applyNumberFormat="1" applyBorder="1"/>
    <xf numFmtId="37" fontId="0" fillId="0" borderId="16" xfId="0" applyNumberFormat="1" applyBorder="1"/>
    <xf numFmtId="37" fontId="0" fillId="0" borderId="14" xfId="0" applyNumberFormat="1" applyBorder="1"/>
    <xf numFmtId="37" fontId="0" fillId="0" borderId="17" xfId="0" applyNumberFormat="1" applyBorder="1"/>
    <xf numFmtId="37" fontId="0" fillId="0" borderId="12" xfId="0" applyNumberFormat="1" applyBorder="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42" sqref="A42"/>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workbookViewId="0">
      <selection activeCell="A30" sqref="A30"/>
    </sheetView>
  </sheetViews>
  <sheetFormatPr defaultRowHeight="12.75" x14ac:dyDescent="0.2"/>
  <cols>
    <col min="1" max="1" width="16.28515625" customWidth="1"/>
    <col min="2" max="2" width="12.7109375" bestFit="1" customWidth="1"/>
    <col min="3" max="3" width="13.710937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44">
        <v>0</v>
      </c>
      <c r="C3" s="44">
        <v>2019</v>
      </c>
      <c r="D3" s="44">
        <v>0</v>
      </c>
      <c r="E3" s="44">
        <v>0</v>
      </c>
      <c r="F3" s="44">
        <v>210.31</v>
      </c>
      <c r="G3" s="44">
        <v>0</v>
      </c>
      <c r="H3" s="44">
        <v>309.41000100000002</v>
      </c>
      <c r="I3" s="44">
        <v>0</v>
      </c>
      <c r="J3" s="44">
        <v>0</v>
      </c>
      <c r="K3" s="44">
        <v>747.01700500000004</v>
      </c>
      <c r="L3" s="44">
        <v>0</v>
      </c>
      <c r="M3" s="44">
        <v>0</v>
      </c>
      <c r="N3" s="44">
        <v>0</v>
      </c>
      <c r="O3" s="44">
        <v>0</v>
      </c>
      <c r="P3" s="44">
        <v>57.1</v>
      </c>
      <c r="Q3" s="44">
        <v>1620.3000000000002</v>
      </c>
      <c r="R3" s="44">
        <v>1271.0999999999997</v>
      </c>
      <c r="S3" s="44">
        <v>6335</v>
      </c>
      <c r="T3" s="44">
        <v>0</v>
      </c>
      <c r="U3" s="44">
        <v>0</v>
      </c>
      <c r="V3" s="44">
        <v>6582.2000010000002</v>
      </c>
      <c r="W3" s="44">
        <v>7148.6000009999998</v>
      </c>
      <c r="X3" s="44">
        <v>527</v>
      </c>
      <c r="Y3" s="44">
        <v>0</v>
      </c>
      <c r="Z3" s="2">
        <f t="shared" ref="Z3:Z25" si="0">SUM(B3:Y3)</f>
        <v>26827.037007999999</v>
      </c>
    </row>
    <row r="4" spans="1:26" x14ac:dyDescent="0.2">
      <c r="A4" t="s">
        <v>4</v>
      </c>
      <c r="B4" s="44">
        <v>19945.400024000002</v>
      </c>
      <c r="C4" s="44">
        <v>25890.500026999998</v>
      </c>
      <c r="D4" s="44">
        <v>7.5</v>
      </c>
      <c r="E4" s="44">
        <v>1345</v>
      </c>
      <c r="F4" s="44">
        <v>4692.7000120000002</v>
      </c>
      <c r="G4" s="44">
        <v>1147.700012</v>
      </c>
      <c r="H4" s="44">
        <v>3207.5799870000001</v>
      </c>
      <c r="I4" s="44">
        <v>3169.2300110000001</v>
      </c>
      <c r="J4" s="44">
        <v>172.5</v>
      </c>
      <c r="K4" s="44">
        <v>13024.850085000002</v>
      </c>
      <c r="L4" s="44">
        <v>687</v>
      </c>
      <c r="M4" s="44">
        <v>4368.4460049999998</v>
      </c>
      <c r="N4" s="44">
        <v>945</v>
      </c>
      <c r="O4" s="44">
        <v>4199.4899939999996</v>
      </c>
      <c r="P4" s="44">
        <v>11009.600066000001</v>
      </c>
      <c r="Q4" s="44">
        <v>5509</v>
      </c>
      <c r="R4" s="44">
        <v>14925.800047999997</v>
      </c>
      <c r="S4" s="44">
        <v>20617.399963999997</v>
      </c>
      <c r="T4" s="44">
        <v>1166</v>
      </c>
      <c r="U4" s="44">
        <v>7666.4340190000003</v>
      </c>
      <c r="V4" s="44">
        <v>6838.5</v>
      </c>
      <c r="W4" s="44">
        <v>6045.3499979999997</v>
      </c>
      <c r="X4" s="44">
        <v>1066.200012</v>
      </c>
      <c r="Y4" s="44">
        <v>175.60000600000001</v>
      </c>
      <c r="Z4" s="2">
        <f t="shared" si="0"/>
        <v>157822.78026999996</v>
      </c>
    </row>
    <row r="5" spans="1:26" x14ac:dyDescent="0.2">
      <c r="A5" t="s">
        <v>5</v>
      </c>
      <c r="B5" s="44">
        <v>0</v>
      </c>
      <c r="C5" s="44">
        <v>0</v>
      </c>
      <c r="D5" s="44">
        <v>0</v>
      </c>
      <c r="E5" s="44">
        <v>0</v>
      </c>
      <c r="F5" s="44">
        <v>0</v>
      </c>
      <c r="G5" s="44">
        <v>0</v>
      </c>
      <c r="H5" s="44">
        <v>0</v>
      </c>
      <c r="I5" s="44">
        <v>0</v>
      </c>
      <c r="J5" s="44">
        <v>0</v>
      </c>
      <c r="K5" s="44">
        <v>0</v>
      </c>
      <c r="L5" s="44">
        <v>0</v>
      </c>
      <c r="M5" s="44">
        <v>0</v>
      </c>
      <c r="N5" s="44">
        <v>0</v>
      </c>
      <c r="O5" s="44">
        <v>0</v>
      </c>
      <c r="P5" s="44">
        <v>0</v>
      </c>
      <c r="Q5" s="44">
        <v>0</v>
      </c>
      <c r="R5" s="44">
        <v>0</v>
      </c>
      <c r="S5" s="44">
        <v>0</v>
      </c>
      <c r="T5" s="44">
        <v>0</v>
      </c>
      <c r="U5" s="44">
        <v>0</v>
      </c>
      <c r="V5" s="44">
        <v>0</v>
      </c>
      <c r="W5" s="44">
        <v>0</v>
      </c>
      <c r="X5" s="44">
        <v>0</v>
      </c>
      <c r="Y5" s="44">
        <v>0</v>
      </c>
      <c r="Z5" s="2">
        <f t="shared" si="0"/>
        <v>0</v>
      </c>
    </row>
    <row r="6" spans="1:26" x14ac:dyDescent="0.2">
      <c r="A6" t="s">
        <v>6</v>
      </c>
      <c r="B6" s="44">
        <v>2091.9999999999995</v>
      </c>
      <c r="C6" s="44">
        <v>8121.8000030000003</v>
      </c>
      <c r="D6" s="44">
        <v>395</v>
      </c>
      <c r="E6" s="44">
        <v>1049</v>
      </c>
      <c r="F6" s="44">
        <v>2249.0800000000004</v>
      </c>
      <c r="G6" s="44">
        <v>1188</v>
      </c>
      <c r="H6" s="44">
        <v>7016.9600119999977</v>
      </c>
      <c r="I6" s="44">
        <v>1200</v>
      </c>
      <c r="J6" s="44">
        <v>496.499999</v>
      </c>
      <c r="K6" s="44">
        <v>2067.3940000000002</v>
      </c>
      <c r="L6" s="44">
        <v>0</v>
      </c>
      <c r="M6" s="44">
        <v>98.400002000000001</v>
      </c>
      <c r="N6" s="44">
        <v>108.8</v>
      </c>
      <c r="O6" s="44">
        <v>5747.7999909999999</v>
      </c>
      <c r="P6" s="44">
        <v>2916.1999979999996</v>
      </c>
      <c r="Q6" s="44">
        <v>990.49999800000001</v>
      </c>
      <c r="R6" s="44">
        <v>1633.2999969999998</v>
      </c>
      <c r="S6" s="44">
        <v>0</v>
      </c>
      <c r="T6" s="44">
        <v>4803.3999999999996</v>
      </c>
      <c r="U6" s="44">
        <v>2815.7520049999998</v>
      </c>
      <c r="V6" s="44">
        <v>6747</v>
      </c>
      <c r="W6" s="44">
        <v>3486.9999989999997</v>
      </c>
      <c r="X6" s="44">
        <v>450.800004</v>
      </c>
      <c r="Y6" s="44">
        <v>584.10000600000001</v>
      </c>
      <c r="Z6" s="2">
        <f t="shared" si="0"/>
        <v>56258.786013999998</v>
      </c>
    </row>
    <row r="7" spans="1:26" x14ac:dyDescent="0.2">
      <c r="A7" t="s">
        <v>7</v>
      </c>
      <c r="B7" s="44">
        <v>8035.2999879999998</v>
      </c>
      <c r="C7" s="44">
        <v>7649.9999699999989</v>
      </c>
      <c r="D7" s="44">
        <v>2360</v>
      </c>
      <c r="E7" s="44">
        <v>12360</v>
      </c>
      <c r="F7" s="44">
        <v>6540.1699760000001</v>
      </c>
      <c r="G7" s="44">
        <v>14311.505004999999</v>
      </c>
      <c r="H7" s="44">
        <v>13138.539987</v>
      </c>
      <c r="I7" s="44">
        <v>4804.6499940000003</v>
      </c>
      <c r="J7" s="44">
        <v>4468.1000330000006</v>
      </c>
      <c r="K7" s="44">
        <v>0</v>
      </c>
      <c r="L7" s="44">
        <v>9039</v>
      </c>
      <c r="M7" s="44">
        <v>0</v>
      </c>
      <c r="N7" s="44">
        <v>0</v>
      </c>
      <c r="O7" s="44">
        <v>0</v>
      </c>
      <c r="P7" s="44">
        <v>159.1</v>
      </c>
      <c r="Q7" s="44">
        <v>6521.8999940000003</v>
      </c>
      <c r="R7" s="44">
        <v>38975.800055</v>
      </c>
      <c r="S7" s="44">
        <v>14097.600036000002</v>
      </c>
      <c r="T7" s="44">
        <v>10698.400007</v>
      </c>
      <c r="U7" s="44">
        <v>13871.520997</v>
      </c>
      <c r="V7" s="44">
        <v>9543.4000380000052</v>
      </c>
      <c r="W7" s="44">
        <v>8415.5500049999991</v>
      </c>
      <c r="X7" s="44">
        <v>0</v>
      </c>
      <c r="Y7" s="44">
        <v>169.89999399999999</v>
      </c>
      <c r="Z7" s="2">
        <f t="shared" si="0"/>
        <v>185160.43607899998</v>
      </c>
    </row>
    <row r="8" spans="1:26" x14ac:dyDescent="0.2">
      <c r="A8" t="s">
        <v>8</v>
      </c>
      <c r="B8" s="44">
        <v>0</v>
      </c>
      <c r="C8" s="44">
        <v>0</v>
      </c>
      <c r="D8" s="44">
        <v>0</v>
      </c>
      <c r="E8" s="44">
        <v>0</v>
      </c>
      <c r="F8" s="44">
        <v>0</v>
      </c>
      <c r="G8" s="44">
        <v>0</v>
      </c>
      <c r="H8" s="44">
        <v>0</v>
      </c>
      <c r="I8" s="44">
        <v>0</v>
      </c>
      <c r="J8" s="44">
        <v>0</v>
      </c>
      <c r="K8" s="44">
        <v>0</v>
      </c>
      <c r="L8" s="44">
        <v>0</v>
      </c>
      <c r="M8" s="44">
        <v>0</v>
      </c>
      <c r="N8" s="44">
        <v>0</v>
      </c>
      <c r="O8" s="44">
        <v>0</v>
      </c>
      <c r="P8" s="44">
        <v>9</v>
      </c>
      <c r="Q8" s="44">
        <v>0</v>
      </c>
      <c r="R8" s="44">
        <v>0</v>
      </c>
      <c r="S8" s="44">
        <v>0</v>
      </c>
      <c r="T8" s="44">
        <v>0</v>
      </c>
      <c r="U8" s="44">
        <v>0</v>
      </c>
      <c r="V8" s="44">
        <v>0</v>
      </c>
      <c r="W8" s="44">
        <v>0</v>
      </c>
      <c r="X8" s="44">
        <v>0</v>
      </c>
      <c r="Y8" s="44">
        <v>0</v>
      </c>
      <c r="Z8" s="2">
        <f t="shared" si="0"/>
        <v>9</v>
      </c>
    </row>
    <row r="9" spans="1:26" x14ac:dyDescent="0.2">
      <c r="A9" t="s">
        <v>9</v>
      </c>
      <c r="B9" s="44">
        <v>741.20999400000005</v>
      </c>
      <c r="C9" s="44">
        <v>116.02000000000001</v>
      </c>
      <c r="D9" s="44">
        <v>2215.0600370000002</v>
      </c>
      <c r="E9" s="44">
        <v>122.02000000000001</v>
      </c>
      <c r="F9" s="44">
        <v>79.870001000000002</v>
      </c>
      <c r="G9" s="44">
        <v>628.46000700000002</v>
      </c>
      <c r="H9" s="44">
        <v>402.36</v>
      </c>
      <c r="I9" s="44">
        <v>197.190001</v>
      </c>
      <c r="J9" s="44">
        <v>175.009995</v>
      </c>
      <c r="K9" s="44">
        <v>2073.8599759999993</v>
      </c>
      <c r="L9" s="44">
        <v>869.92997200000002</v>
      </c>
      <c r="M9" s="44">
        <v>4833.4600990000017</v>
      </c>
      <c r="N9" s="44">
        <v>112.79000100000002</v>
      </c>
      <c r="O9" s="44">
        <v>0</v>
      </c>
      <c r="P9" s="44">
        <v>619.75001099999997</v>
      </c>
      <c r="Q9" s="44">
        <v>1415.6999860000001</v>
      </c>
      <c r="R9" s="44">
        <v>1602.8800350000001</v>
      </c>
      <c r="S9" s="44">
        <v>4116.6699980000003</v>
      </c>
      <c r="T9" s="44">
        <v>19.040000000000003</v>
      </c>
      <c r="U9" s="44">
        <v>2433.8200290000018</v>
      </c>
      <c r="V9" s="44">
        <v>4757.149864</v>
      </c>
      <c r="W9" s="44">
        <v>2637.5800169999998</v>
      </c>
      <c r="X9" s="44">
        <v>8659.4800799999994</v>
      </c>
      <c r="Y9" s="44">
        <v>10764.939980000001</v>
      </c>
      <c r="Z9" s="2">
        <f t="shared" si="0"/>
        <v>49594.250083000006</v>
      </c>
    </row>
    <row r="10" spans="1:26" x14ac:dyDescent="0.2">
      <c r="A10" t="s">
        <v>10</v>
      </c>
      <c r="B10" s="44">
        <v>107</v>
      </c>
      <c r="C10" s="44">
        <v>345.6</v>
      </c>
      <c r="D10" s="44">
        <v>100</v>
      </c>
      <c r="E10" s="44">
        <v>80</v>
      </c>
      <c r="F10" s="44">
        <v>208.8</v>
      </c>
      <c r="G10" s="44">
        <v>224</v>
      </c>
      <c r="H10" s="44">
        <v>98.6</v>
      </c>
      <c r="I10" s="44">
        <v>313.3</v>
      </c>
      <c r="J10" s="44">
        <v>72</v>
      </c>
      <c r="K10" s="44">
        <v>169</v>
      </c>
      <c r="L10" s="44">
        <v>160</v>
      </c>
      <c r="M10" s="44">
        <v>245.35000000000002</v>
      </c>
      <c r="N10" s="44">
        <v>134.70000199999998</v>
      </c>
      <c r="O10" s="44">
        <v>196.90000000000003</v>
      </c>
      <c r="P10" s="44">
        <v>551.29999600000008</v>
      </c>
      <c r="Q10" s="44">
        <v>599.40000600000008</v>
      </c>
      <c r="R10" s="44">
        <v>1153.49999</v>
      </c>
      <c r="S10" s="44">
        <v>100</v>
      </c>
      <c r="T10" s="44">
        <v>95</v>
      </c>
      <c r="U10" s="44">
        <v>95</v>
      </c>
      <c r="V10" s="44">
        <v>109.30000099999998</v>
      </c>
      <c r="W10" s="44">
        <v>607</v>
      </c>
      <c r="X10" s="44">
        <v>117.89999899999999</v>
      </c>
      <c r="Y10" s="44">
        <v>0</v>
      </c>
      <c r="Z10" s="2">
        <f t="shared" si="0"/>
        <v>5883.6499940000003</v>
      </c>
    </row>
    <row r="11" spans="1:26" x14ac:dyDescent="0.2">
      <c r="A11" t="s">
        <v>11</v>
      </c>
      <c r="B11" s="44">
        <v>5812</v>
      </c>
      <c r="C11" s="44">
        <v>5857</v>
      </c>
      <c r="D11" s="44">
        <v>0</v>
      </c>
      <c r="E11" s="44">
        <v>0</v>
      </c>
      <c r="F11" s="44">
        <v>1900</v>
      </c>
      <c r="G11" s="44">
        <v>2343.1999510000001</v>
      </c>
      <c r="H11" s="44">
        <v>2346</v>
      </c>
      <c r="I11" s="44">
        <v>1813.1199959999999</v>
      </c>
      <c r="J11" s="44">
        <v>1456.600036</v>
      </c>
      <c r="K11" s="44">
        <v>4878</v>
      </c>
      <c r="L11" s="44">
        <v>0</v>
      </c>
      <c r="M11" s="44">
        <v>2816</v>
      </c>
      <c r="N11" s="44">
        <v>2129.299927</v>
      </c>
      <c r="O11" s="44">
        <v>0</v>
      </c>
      <c r="P11" s="44">
        <v>9457.4000240000005</v>
      </c>
      <c r="Q11" s="44">
        <v>5405</v>
      </c>
      <c r="R11" s="44">
        <v>20298.099976000001</v>
      </c>
      <c r="S11" s="44">
        <v>8164</v>
      </c>
      <c r="T11" s="44">
        <v>1235.8000489999999</v>
      </c>
      <c r="U11" s="44">
        <v>0</v>
      </c>
      <c r="V11" s="44">
        <v>8896.9699709999986</v>
      </c>
      <c r="W11" s="44">
        <v>14715.500059999998</v>
      </c>
      <c r="X11" s="44">
        <v>12513</v>
      </c>
      <c r="Y11" s="44">
        <v>0</v>
      </c>
      <c r="Z11" s="2">
        <f t="shared" si="0"/>
        <v>112036.98999</v>
      </c>
    </row>
    <row r="12" spans="1:26" x14ac:dyDescent="0.2">
      <c r="A12" t="s">
        <v>12</v>
      </c>
      <c r="B12" s="44">
        <v>59</v>
      </c>
      <c r="C12" s="44">
        <v>0</v>
      </c>
      <c r="D12" s="44">
        <v>0</v>
      </c>
      <c r="E12" s="44">
        <v>0</v>
      </c>
      <c r="F12" s="44">
        <v>1881.599976</v>
      </c>
      <c r="G12" s="44">
        <v>440</v>
      </c>
      <c r="H12" s="44">
        <v>0</v>
      </c>
      <c r="I12" s="44">
        <v>0</v>
      </c>
      <c r="J12" s="44">
        <v>0</v>
      </c>
      <c r="K12" s="44">
        <v>1699</v>
      </c>
      <c r="L12" s="44">
        <v>0</v>
      </c>
      <c r="M12" s="44">
        <v>1405.400024</v>
      </c>
      <c r="N12" s="44">
        <v>0</v>
      </c>
      <c r="O12" s="44">
        <v>0</v>
      </c>
      <c r="P12" s="44">
        <v>1470</v>
      </c>
      <c r="Q12" s="44">
        <v>435</v>
      </c>
      <c r="R12" s="44">
        <v>3632</v>
      </c>
      <c r="S12" s="44">
        <v>1050</v>
      </c>
      <c r="T12" s="44">
        <v>1.45</v>
      </c>
      <c r="U12" s="44">
        <v>129</v>
      </c>
      <c r="V12" s="44">
        <v>1742.5000459999999</v>
      </c>
      <c r="W12" s="44">
        <v>3169.400024</v>
      </c>
      <c r="X12" s="44">
        <v>122.099998</v>
      </c>
      <c r="Y12" s="44">
        <v>0</v>
      </c>
      <c r="Z12" s="2">
        <f t="shared" si="0"/>
        <v>17236.450068000002</v>
      </c>
    </row>
    <row r="13" spans="1:26" x14ac:dyDescent="0.2">
      <c r="A13" t="s">
        <v>13</v>
      </c>
      <c r="B13" s="44">
        <v>104</v>
      </c>
      <c r="C13" s="44">
        <v>100</v>
      </c>
      <c r="D13" s="44">
        <v>0</v>
      </c>
      <c r="E13" s="44">
        <v>383</v>
      </c>
      <c r="F13" s="44">
        <v>0</v>
      </c>
      <c r="G13" s="44">
        <v>0</v>
      </c>
      <c r="H13" s="44">
        <v>0</v>
      </c>
      <c r="I13" s="44">
        <v>0</v>
      </c>
      <c r="J13" s="44">
        <v>0</v>
      </c>
      <c r="K13" s="44">
        <v>450</v>
      </c>
      <c r="L13" s="44">
        <v>0</v>
      </c>
      <c r="M13" s="44">
        <v>0</v>
      </c>
      <c r="N13" s="44">
        <v>0</v>
      </c>
      <c r="O13" s="44">
        <v>0</v>
      </c>
      <c r="P13" s="44">
        <v>28</v>
      </c>
      <c r="Q13" s="44">
        <v>2559.6000000000008</v>
      </c>
      <c r="R13" s="44">
        <v>0</v>
      </c>
      <c r="S13" s="44">
        <v>0</v>
      </c>
      <c r="T13" s="44">
        <v>0</v>
      </c>
      <c r="U13" s="44">
        <v>0</v>
      </c>
      <c r="V13" s="44">
        <v>0</v>
      </c>
      <c r="W13" s="44">
        <v>153</v>
      </c>
      <c r="X13" s="44">
        <v>3319</v>
      </c>
      <c r="Y13" s="44">
        <v>0</v>
      </c>
      <c r="Z13" s="2">
        <f t="shared" si="0"/>
        <v>7096.6</v>
      </c>
    </row>
    <row r="14" spans="1:26" x14ac:dyDescent="0.2">
      <c r="A14" t="s">
        <v>14</v>
      </c>
      <c r="B14" s="44">
        <v>527.70000499999992</v>
      </c>
      <c r="C14" s="44">
        <v>8072.7000190000008</v>
      </c>
      <c r="D14" s="44">
        <v>528.10000300000002</v>
      </c>
      <c r="E14" s="44">
        <v>2842.125</v>
      </c>
      <c r="F14" s="44">
        <v>3332.8200280000001</v>
      </c>
      <c r="G14" s="44">
        <v>4527.7000169999992</v>
      </c>
      <c r="H14" s="44">
        <v>5153.1499900000008</v>
      </c>
      <c r="I14" s="44">
        <v>3082.0900140000003</v>
      </c>
      <c r="J14" s="44">
        <v>8.3000000000000007</v>
      </c>
      <c r="K14" s="44">
        <v>1650.1760000000002</v>
      </c>
      <c r="L14" s="44">
        <v>3307.5</v>
      </c>
      <c r="M14" s="44">
        <v>0</v>
      </c>
      <c r="N14" s="44">
        <v>0</v>
      </c>
      <c r="O14" s="44">
        <v>0</v>
      </c>
      <c r="P14" s="44">
        <v>4968.3000180000017</v>
      </c>
      <c r="Q14" s="44">
        <v>2161.3000009999996</v>
      </c>
      <c r="R14" s="44">
        <v>21849.468001999994</v>
      </c>
      <c r="S14" s="44">
        <v>7379.7000119999993</v>
      </c>
      <c r="T14" s="44">
        <v>267.44800000000009</v>
      </c>
      <c r="U14" s="44">
        <v>1753.0860039999991</v>
      </c>
      <c r="V14" s="44">
        <v>3.7</v>
      </c>
      <c r="W14" s="44">
        <v>12143.899966999998</v>
      </c>
      <c r="X14" s="44">
        <v>0</v>
      </c>
      <c r="Y14" s="44">
        <v>841.10000000000014</v>
      </c>
      <c r="Z14" s="2">
        <f t="shared" si="0"/>
        <v>84400.36308000001</v>
      </c>
    </row>
    <row r="15" spans="1:26" x14ac:dyDescent="0.2">
      <c r="A15" t="s">
        <v>15</v>
      </c>
      <c r="B15" s="44">
        <v>358.00500100000005</v>
      </c>
      <c r="C15" s="44">
        <v>2357.0000009999999</v>
      </c>
      <c r="D15" s="44">
        <v>59.399999999999991</v>
      </c>
      <c r="E15" s="44">
        <v>315.09999999999997</v>
      </c>
      <c r="F15" s="44">
        <v>1305.5999999999999</v>
      </c>
      <c r="G15" s="44">
        <v>409</v>
      </c>
      <c r="H15" s="44">
        <v>1822.4499969999979</v>
      </c>
      <c r="I15" s="44">
        <v>433.25</v>
      </c>
      <c r="J15" s="44">
        <v>15.7</v>
      </c>
      <c r="K15" s="44">
        <v>1069.7999989999998</v>
      </c>
      <c r="L15" s="44">
        <v>24</v>
      </c>
      <c r="M15" s="44">
        <v>0</v>
      </c>
      <c r="N15" s="44">
        <v>0</v>
      </c>
      <c r="O15" s="44">
        <v>264.90000499999996</v>
      </c>
      <c r="P15" s="44">
        <v>2008.2000029999999</v>
      </c>
      <c r="Q15" s="44">
        <v>1282.4000000000001</v>
      </c>
      <c r="R15" s="44">
        <v>511.69999199999995</v>
      </c>
      <c r="S15" s="44">
        <v>0</v>
      </c>
      <c r="T15" s="44">
        <v>105.50599999999999</v>
      </c>
      <c r="U15" s="44">
        <v>0</v>
      </c>
      <c r="V15" s="44">
        <v>0</v>
      </c>
      <c r="W15" s="44">
        <v>362.84999800000003</v>
      </c>
      <c r="X15" s="44">
        <v>0</v>
      </c>
      <c r="Y15" s="44">
        <v>312.10000600000001</v>
      </c>
      <c r="Z15" s="2">
        <f t="shared" si="0"/>
        <v>13016.961001999996</v>
      </c>
    </row>
    <row r="16" spans="1:26" x14ac:dyDescent="0.2">
      <c r="A16" t="s">
        <v>16</v>
      </c>
      <c r="B16" s="44">
        <v>0</v>
      </c>
      <c r="C16" s="44">
        <v>0</v>
      </c>
      <c r="D16" s="44">
        <v>0</v>
      </c>
      <c r="E16" s="44">
        <v>0</v>
      </c>
      <c r="F16" s="44">
        <v>0</v>
      </c>
      <c r="G16" s="44">
        <v>0</v>
      </c>
      <c r="H16" s="44">
        <v>0</v>
      </c>
      <c r="I16" s="44">
        <v>0</v>
      </c>
      <c r="J16" s="44">
        <v>0</v>
      </c>
      <c r="K16" s="44">
        <v>0</v>
      </c>
      <c r="L16" s="44">
        <v>0</v>
      </c>
      <c r="M16" s="44">
        <v>0</v>
      </c>
      <c r="N16" s="44">
        <v>0</v>
      </c>
      <c r="O16" s="44">
        <v>32</v>
      </c>
      <c r="P16" s="44">
        <v>0</v>
      </c>
      <c r="Q16" s="44">
        <v>0</v>
      </c>
      <c r="R16" s="44">
        <v>0</v>
      </c>
      <c r="S16" s="44">
        <v>0</v>
      </c>
      <c r="T16" s="44">
        <v>0</v>
      </c>
      <c r="U16" s="44">
        <v>0</v>
      </c>
      <c r="V16" s="44">
        <v>0</v>
      </c>
      <c r="W16" s="44">
        <v>0</v>
      </c>
      <c r="X16" s="44">
        <v>0</v>
      </c>
      <c r="Y16" s="44">
        <v>0</v>
      </c>
      <c r="Z16" s="2">
        <f t="shared" si="0"/>
        <v>32</v>
      </c>
    </row>
    <row r="17" spans="1:26" x14ac:dyDescent="0.2">
      <c r="A17" t="s">
        <v>17</v>
      </c>
      <c r="B17" s="44">
        <v>5155.2000120000002</v>
      </c>
      <c r="C17" s="44">
        <v>4212.4999979999993</v>
      </c>
      <c r="D17" s="44">
        <v>1.5</v>
      </c>
      <c r="E17" s="44">
        <v>148</v>
      </c>
      <c r="F17" s="44">
        <v>2806</v>
      </c>
      <c r="G17" s="44">
        <v>598.10000500000001</v>
      </c>
      <c r="H17" s="44">
        <v>297.09999899999997</v>
      </c>
      <c r="I17" s="44">
        <v>228.75000699999998</v>
      </c>
      <c r="J17" s="44">
        <v>319.39999899999998</v>
      </c>
      <c r="K17" s="44">
        <v>670.54999800000007</v>
      </c>
      <c r="L17" s="44">
        <v>0</v>
      </c>
      <c r="M17" s="44">
        <v>0</v>
      </c>
      <c r="N17" s="44">
        <v>0</v>
      </c>
      <c r="O17" s="44">
        <v>4745.1000130000002</v>
      </c>
      <c r="P17" s="44">
        <v>2186.1999969999997</v>
      </c>
      <c r="Q17" s="44">
        <v>3548.2999930000001</v>
      </c>
      <c r="R17" s="44">
        <v>2181.8000030000003</v>
      </c>
      <c r="S17" s="44">
        <v>20</v>
      </c>
      <c r="T17" s="44">
        <v>1452.2</v>
      </c>
      <c r="U17" s="44">
        <v>7991.9280690000014</v>
      </c>
      <c r="V17" s="44">
        <v>0</v>
      </c>
      <c r="W17" s="44">
        <v>105.799999</v>
      </c>
      <c r="X17" s="44">
        <v>443</v>
      </c>
      <c r="Y17" s="44">
        <v>19</v>
      </c>
      <c r="Z17" s="2">
        <f t="shared" si="0"/>
        <v>37130.428092000009</v>
      </c>
    </row>
    <row r="18" spans="1:26" x14ac:dyDescent="0.2">
      <c r="A18" t="s">
        <v>18</v>
      </c>
      <c r="B18" s="44">
        <v>185</v>
      </c>
      <c r="C18" s="44">
        <v>0</v>
      </c>
      <c r="D18" s="44">
        <v>0</v>
      </c>
      <c r="E18" s="44">
        <v>0</v>
      </c>
      <c r="F18" s="44">
        <v>0</v>
      </c>
      <c r="G18" s="44">
        <v>0</v>
      </c>
      <c r="H18" s="44">
        <v>134.10000199999999</v>
      </c>
      <c r="I18" s="44">
        <v>107.14999900000001</v>
      </c>
      <c r="J18" s="44">
        <v>0</v>
      </c>
      <c r="K18" s="44">
        <v>431.83999800000004</v>
      </c>
      <c r="L18" s="44">
        <v>0</v>
      </c>
      <c r="M18" s="44">
        <v>0</v>
      </c>
      <c r="N18" s="44">
        <v>0</v>
      </c>
      <c r="O18" s="44">
        <v>0</v>
      </c>
      <c r="P18" s="44">
        <v>20</v>
      </c>
      <c r="Q18" s="44">
        <v>24.4</v>
      </c>
      <c r="R18" s="44">
        <v>180</v>
      </c>
      <c r="S18" s="44">
        <v>33</v>
      </c>
      <c r="T18" s="44">
        <v>0</v>
      </c>
      <c r="U18" s="44">
        <v>160</v>
      </c>
      <c r="V18" s="44">
        <v>25.2</v>
      </c>
      <c r="W18" s="44">
        <v>0</v>
      </c>
      <c r="X18" s="44">
        <v>325.40000400000008</v>
      </c>
      <c r="Y18" s="44">
        <v>0</v>
      </c>
      <c r="Z18" s="2">
        <f t="shared" si="0"/>
        <v>1626.090003</v>
      </c>
    </row>
    <row r="19" spans="1:26" x14ac:dyDescent="0.2">
      <c r="A19" t="s">
        <v>19</v>
      </c>
      <c r="B19" s="44">
        <v>162.30000000000001</v>
      </c>
      <c r="C19" s="44">
        <v>0</v>
      </c>
      <c r="D19" s="44">
        <v>7205.2</v>
      </c>
      <c r="E19" s="44">
        <v>230.5</v>
      </c>
      <c r="F19" s="44">
        <v>3667.5</v>
      </c>
      <c r="G19" s="44">
        <v>925.5</v>
      </c>
      <c r="H19" s="44">
        <v>25730.249999999996</v>
      </c>
      <c r="I19" s="44">
        <v>1539.42</v>
      </c>
      <c r="J19" s="44">
        <v>2601</v>
      </c>
      <c r="K19" s="44">
        <v>4600.6000000000004</v>
      </c>
      <c r="L19" s="44">
        <v>0</v>
      </c>
      <c r="M19" s="44">
        <v>4447.7</v>
      </c>
      <c r="N19" s="44">
        <v>60</v>
      </c>
      <c r="O19" s="44">
        <v>0</v>
      </c>
      <c r="P19" s="44">
        <v>1150</v>
      </c>
      <c r="Q19" s="44">
        <v>8571.2999999999993</v>
      </c>
      <c r="R19" s="44">
        <v>54887.400000000009</v>
      </c>
      <c r="S19" s="44">
        <v>200</v>
      </c>
      <c r="T19" s="44">
        <v>11849.8</v>
      </c>
      <c r="U19" s="44">
        <v>27292.314999999999</v>
      </c>
      <c r="V19" s="44">
        <v>127</v>
      </c>
      <c r="W19" s="44">
        <v>2002</v>
      </c>
      <c r="X19" s="44">
        <v>6987.2499999999982</v>
      </c>
      <c r="Y19" s="44">
        <v>572.57999999999993</v>
      </c>
      <c r="Z19" s="2">
        <f t="shared" si="0"/>
        <v>164809.61499999999</v>
      </c>
    </row>
    <row r="20" spans="1:26" x14ac:dyDescent="0.2">
      <c r="A20" t="s">
        <v>20</v>
      </c>
      <c r="B20" s="44">
        <v>0</v>
      </c>
      <c r="C20" s="44">
        <v>83</v>
      </c>
      <c r="D20" s="44">
        <v>0</v>
      </c>
      <c r="E20" s="44">
        <v>1047</v>
      </c>
      <c r="F20" s="44">
        <v>0</v>
      </c>
      <c r="G20" s="44">
        <v>0</v>
      </c>
      <c r="H20" s="44">
        <v>0</v>
      </c>
      <c r="I20" s="44">
        <v>0</v>
      </c>
      <c r="J20" s="44">
        <v>0</v>
      </c>
      <c r="K20" s="44">
        <v>0</v>
      </c>
      <c r="L20" s="44">
        <v>0</v>
      </c>
      <c r="M20" s="44">
        <v>0</v>
      </c>
      <c r="N20" s="44">
        <v>0</v>
      </c>
      <c r="O20" s="44">
        <v>0</v>
      </c>
      <c r="P20" s="44">
        <v>0</v>
      </c>
      <c r="Q20" s="44">
        <v>0</v>
      </c>
      <c r="R20" s="44">
        <v>45.9</v>
      </c>
      <c r="S20" s="44">
        <v>0</v>
      </c>
      <c r="T20" s="44">
        <v>0</v>
      </c>
      <c r="U20" s="44">
        <v>0</v>
      </c>
      <c r="V20" s="44">
        <v>0</v>
      </c>
      <c r="W20" s="44">
        <v>0</v>
      </c>
      <c r="X20" s="44">
        <v>0</v>
      </c>
      <c r="Y20" s="44">
        <v>0</v>
      </c>
      <c r="Z20" s="2">
        <f t="shared" si="0"/>
        <v>1175.9000000000001</v>
      </c>
    </row>
    <row r="21" spans="1:26" x14ac:dyDescent="0.2">
      <c r="A21" t="s">
        <v>21</v>
      </c>
      <c r="B21" s="44">
        <v>2833.7695649999996</v>
      </c>
      <c r="C21" s="44">
        <v>5357.4249609999997</v>
      </c>
      <c r="D21" s="44">
        <v>386.53955399999995</v>
      </c>
      <c r="E21" s="44">
        <v>1827.9488279999998</v>
      </c>
      <c r="F21" s="44">
        <v>3063.3801659999999</v>
      </c>
      <c r="G21" s="44">
        <v>2174.4913529999999</v>
      </c>
      <c r="H21" s="44">
        <v>3261.0096909999997</v>
      </c>
      <c r="I21" s="44">
        <v>673.00933400000008</v>
      </c>
      <c r="J21" s="44">
        <v>965.88053300000001</v>
      </c>
      <c r="K21" s="44">
        <v>4347.1665549999998</v>
      </c>
      <c r="L21" s="44">
        <v>717.96069899999998</v>
      </c>
      <c r="M21" s="44">
        <v>1110.837072</v>
      </c>
      <c r="N21" s="44">
        <v>419.50870400000002</v>
      </c>
      <c r="O21" s="44">
        <v>1679.1217849999998</v>
      </c>
      <c r="P21" s="44">
        <v>2438.1815449999999</v>
      </c>
      <c r="Q21" s="44">
        <v>3414.6936350000001</v>
      </c>
      <c r="R21" s="44">
        <v>9542.4210699999985</v>
      </c>
      <c r="S21" s="44">
        <v>7092.0218710000008</v>
      </c>
      <c r="T21" s="44">
        <v>1780.5572569999999</v>
      </c>
      <c r="U21" s="44">
        <v>3532.8920169999997</v>
      </c>
      <c r="V21" s="44">
        <v>3449.8458380000002</v>
      </c>
      <c r="W21" s="44">
        <v>5839.2847180000008</v>
      </c>
      <c r="X21" s="44">
        <v>2387.4392320000002</v>
      </c>
      <c r="Y21" s="44">
        <v>560.44635100000005</v>
      </c>
      <c r="Z21" s="2">
        <f t="shared" si="0"/>
        <v>68855.832334000006</v>
      </c>
    </row>
    <row r="22" spans="1:26" x14ac:dyDescent="0.2">
      <c r="A22" t="s">
        <v>22</v>
      </c>
      <c r="B22" s="44">
        <v>0</v>
      </c>
      <c r="C22" s="44">
        <v>0</v>
      </c>
      <c r="D22" s="44">
        <v>0</v>
      </c>
      <c r="E22" s="44">
        <v>0</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2">
        <f t="shared" si="0"/>
        <v>0</v>
      </c>
    </row>
    <row r="23" spans="1:26" x14ac:dyDescent="0.2">
      <c r="A23" t="s">
        <v>23</v>
      </c>
      <c r="B23" s="44">
        <v>0</v>
      </c>
      <c r="C23" s="44">
        <v>0</v>
      </c>
      <c r="D23" s="44">
        <v>0</v>
      </c>
      <c r="E23" s="44">
        <v>0</v>
      </c>
      <c r="F23" s="44">
        <v>0</v>
      </c>
      <c r="G23" s="44">
        <v>0</v>
      </c>
      <c r="H23" s="44">
        <v>0</v>
      </c>
      <c r="I23" s="44">
        <v>0</v>
      </c>
      <c r="J23" s="44">
        <v>0</v>
      </c>
      <c r="K23" s="44">
        <v>468</v>
      </c>
      <c r="L23" s="44">
        <v>0</v>
      </c>
      <c r="M23" s="44">
        <v>0</v>
      </c>
      <c r="N23" s="44">
        <v>0</v>
      </c>
      <c r="O23" s="44">
        <v>0</v>
      </c>
      <c r="P23" s="44">
        <v>9453</v>
      </c>
      <c r="Q23" s="44">
        <v>0</v>
      </c>
      <c r="R23" s="44">
        <v>0</v>
      </c>
      <c r="S23" s="44">
        <v>0</v>
      </c>
      <c r="T23" s="44">
        <v>0</v>
      </c>
      <c r="U23" s="44">
        <v>0</v>
      </c>
      <c r="V23" s="44">
        <v>0</v>
      </c>
      <c r="W23" s="44">
        <v>28546</v>
      </c>
      <c r="X23" s="44">
        <v>0</v>
      </c>
      <c r="Y23" s="44">
        <v>0</v>
      </c>
      <c r="Z23" s="2">
        <f t="shared" si="0"/>
        <v>38467</v>
      </c>
    </row>
    <row r="24" spans="1:26" x14ac:dyDescent="0.2">
      <c r="A24" t="s">
        <v>24</v>
      </c>
      <c r="B24" s="44">
        <v>0</v>
      </c>
      <c r="C24" s="44">
        <v>0</v>
      </c>
      <c r="D24" s="44">
        <v>0</v>
      </c>
      <c r="E24" s="44">
        <v>0</v>
      </c>
      <c r="F24" s="44">
        <v>0</v>
      </c>
      <c r="G24" s="44">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2">
        <f t="shared" si="0"/>
        <v>0</v>
      </c>
    </row>
    <row r="25" spans="1:26" x14ac:dyDescent="0.2">
      <c r="A25" t="s">
        <v>25</v>
      </c>
      <c r="B25" s="44">
        <v>0</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2">
        <f t="shared" si="0"/>
        <v>0</v>
      </c>
    </row>
    <row r="26" spans="1:26" x14ac:dyDescent="0.2">
      <c r="A26" t="s">
        <v>26</v>
      </c>
      <c r="B26" s="2">
        <f t="shared" ref="B26:Z26" si="1">SUM(B3:B25)</f>
        <v>46117.884589000008</v>
      </c>
      <c r="C26" s="2">
        <f t="shared" si="1"/>
        <v>70182.544978999998</v>
      </c>
      <c r="D26" s="2">
        <f t="shared" si="1"/>
        <v>13258.299594</v>
      </c>
      <c r="E26" s="2">
        <f t="shared" si="1"/>
        <v>21749.693827999999</v>
      </c>
      <c r="F26" s="2">
        <f t="shared" si="1"/>
        <v>31937.830159000001</v>
      </c>
      <c r="G26" s="2">
        <f t="shared" si="1"/>
        <v>28917.656350000001</v>
      </c>
      <c r="H26" s="2">
        <f t="shared" si="1"/>
        <v>62917.509665999984</v>
      </c>
      <c r="I26" s="2">
        <f t="shared" si="1"/>
        <v>17561.159356</v>
      </c>
      <c r="J26" s="2">
        <f t="shared" si="1"/>
        <v>10750.990594999999</v>
      </c>
      <c r="K26" s="2">
        <f t="shared" si="1"/>
        <v>38347.253616000002</v>
      </c>
      <c r="L26" s="2">
        <f t="shared" si="1"/>
        <v>14805.390670999999</v>
      </c>
      <c r="M26" s="2">
        <f t="shared" si="1"/>
        <v>19325.593202</v>
      </c>
      <c r="N26" s="2">
        <f t="shared" si="1"/>
        <v>3910.0986339999999</v>
      </c>
      <c r="O26" s="2">
        <f t="shared" si="1"/>
        <v>16865.311787999999</v>
      </c>
      <c r="P26" s="2">
        <f t="shared" si="1"/>
        <v>48501.331657999996</v>
      </c>
      <c r="Q26" s="2">
        <f t="shared" si="1"/>
        <v>44058.793613000009</v>
      </c>
      <c r="R26" s="2">
        <f t="shared" si="1"/>
        <v>172691.16916799999</v>
      </c>
      <c r="S26" s="2">
        <f t="shared" si="1"/>
        <v>69205.391881000003</v>
      </c>
      <c r="T26" s="2">
        <f t="shared" si="1"/>
        <v>33474.601312999999</v>
      </c>
      <c r="U26" s="2">
        <f t="shared" si="1"/>
        <v>67741.748140000011</v>
      </c>
      <c r="V26" s="2">
        <f t="shared" si="1"/>
        <v>48822.765759000002</v>
      </c>
      <c r="W26" s="2">
        <f t="shared" si="1"/>
        <v>95378.814786000003</v>
      </c>
      <c r="X26" s="2">
        <f t="shared" si="1"/>
        <v>36918.569328999998</v>
      </c>
      <c r="Y26" s="2">
        <f t="shared" si="1"/>
        <v>13999.766343000003</v>
      </c>
      <c r="Z26" s="2">
        <f t="shared" si="1"/>
        <v>1027440.1690169999</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45">
        <v>0</v>
      </c>
      <c r="C30" s="45">
        <v>15174.099934000002</v>
      </c>
      <c r="D30" s="45">
        <v>0</v>
      </c>
      <c r="E30" s="45">
        <v>0</v>
      </c>
      <c r="F30" s="45">
        <v>1580.546392</v>
      </c>
      <c r="G30" s="45">
        <v>0</v>
      </c>
      <c r="H30" s="45">
        <v>2309.4320849999999</v>
      </c>
      <c r="I30" s="45">
        <v>0</v>
      </c>
      <c r="J30" s="45">
        <v>0</v>
      </c>
      <c r="K30" s="45">
        <v>439.01820400000008</v>
      </c>
      <c r="L30" s="45">
        <v>0</v>
      </c>
      <c r="M30" s="45">
        <v>0</v>
      </c>
      <c r="N30" s="45">
        <v>0</v>
      </c>
      <c r="O30" s="45">
        <v>0</v>
      </c>
      <c r="P30" s="45">
        <v>428.99957100000006</v>
      </c>
      <c r="Q30" s="45">
        <v>12177.347451000001</v>
      </c>
      <c r="R30" s="45">
        <v>9560.1664829999991</v>
      </c>
      <c r="S30" s="45">
        <v>47623.121624000014</v>
      </c>
      <c r="T30" s="45">
        <v>0</v>
      </c>
      <c r="U30" s="45">
        <v>0</v>
      </c>
      <c r="V30" s="45">
        <v>49501.390545000002</v>
      </c>
      <c r="W30" s="45">
        <v>53484.788220000009</v>
      </c>
      <c r="X30" s="45">
        <v>1.1919999999999999</v>
      </c>
      <c r="Y30" s="45">
        <v>0</v>
      </c>
      <c r="Z30" s="2">
        <f t="shared" ref="Z30:Z52" si="2">SUM(B30:Y30)</f>
        <v>192280.10250900005</v>
      </c>
    </row>
    <row r="31" spans="1:26" x14ac:dyDescent="0.2">
      <c r="A31" t="s">
        <v>4</v>
      </c>
      <c r="B31" s="45">
        <v>58156.182157000003</v>
      </c>
      <c r="C31" s="45">
        <v>146834.97588999997</v>
      </c>
      <c r="D31" s="45">
        <v>7.1449749999999996</v>
      </c>
      <c r="E31" s="45">
        <v>5878.1013750000002</v>
      </c>
      <c r="F31" s="45">
        <v>23224.430077999998</v>
      </c>
      <c r="G31" s="45">
        <v>1198.644562</v>
      </c>
      <c r="H31" s="45">
        <v>2104.6972609999998</v>
      </c>
      <c r="I31" s="45">
        <v>8761.664843999999</v>
      </c>
      <c r="J31" s="45">
        <v>182.95007799999999</v>
      </c>
      <c r="K31" s="45">
        <v>33827.474080000007</v>
      </c>
      <c r="L31" s="45">
        <v>414.93492200000003</v>
      </c>
      <c r="M31" s="45">
        <v>18379.696315000001</v>
      </c>
      <c r="N31" s="45">
        <v>5507.7083750000002</v>
      </c>
      <c r="O31" s="45">
        <v>24792.055204</v>
      </c>
      <c r="P31" s="45">
        <v>38171.419483000005</v>
      </c>
      <c r="Q31" s="45">
        <v>15837.551594</v>
      </c>
      <c r="R31" s="45">
        <v>38806.867133</v>
      </c>
      <c r="S31" s="45">
        <v>72842.848421999981</v>
      </c>
      <c r="T31" s="45">
        <v>1651.7432199999998</v>
      </c>
      <c r="U31" s="45">
        <v>11426.017062999998</v>
      </c>
      <c r="V31" s="45">
        <v>6327.4102730000013</v>
      </c>
      <c r="W31" s="45">
        <v>16171.355421000002</v>
      </c>
      <c r="X31" s="45">
        <v>765.66678100000001</v>
      </c>
      <c r="Y31" s="45">
        <v>650.63587500000006</v>
      </c>
      <c r="Z31" s="2">
        <f t="shared" si="2"/>
        <v>531922.17538099992</v>
      </c>
    </row>
    <row r="32" spans="1:26" x14ac:dyDescent="0.2">
      <c r="A32" t="s">
        <v>5</v>
      </c>
      <c r="B32" s="45">
        <v>0</v>
      </c>
      <c r="C32" s="45">
        <v>0</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2">
        <f t="shared" si="2"/>
        <v>0</v>
      </c>
    </row>
    <row r="33" spans="1:26" x14ac:dyDescent="0.2">
      <c r="A33" t="s">
        <v>6</v>
      </c>
      <c r="B33" s="45">
        <v>44.76235299999999</v>
      </c>
      <c r="C33" s="45">
        <v>4046.9499660000001</v>
      </c>
      <c r="D33" s="45">
        <v>49.329251999999997</v>
      </c>
      <c r="E33" s="45">
        <v>472.44363399999997</v>
      </c>
      <c r="F33" s="45">
        <v>729.27910400000007</v>
      </c>
      <c r="G33" s="45">
        <v>114.405693</v>
      </c>
      <c r="H33" s="45">
        <v>618.4373019999997</v>
      </c>
      <c r="I33" s="45">
        <v>384.17582299999998</v>
      </c>
      <c r="J33" s="45">
        <v>59.803429999999999</v>
      </c>
      <c r="K33" s="45">
        <v>4867.1197400000001</v>
      </c>
      <c r="L33" s="45">
        <v>0</v>
      </c>
      <c r="M33" s="45">
        <v>19.494895999999997</v>
      </c>
      <c r="N33" s="45">
        <v>15.389612000000001</v>
      </c>
      <c r="O33" s="45">
        <v>2089.7767130000002</v>
      </c>
      <c r="P33" s="45">
        <v>341.03228900000005</v>
      </c>
      <c r="Q33" s="45">
        <v>138.816665</v>
      </c>
      <c r="R33" s="45">
        <v>236.25646200000011</v>
      </c>
      <c r="S33" s="45">
        <v>0</v>
      </c>
      <c r="T33" s="45">
        <v>567.62621799999999</v>
      </c>
      <c r="U33" s="45">
        <v>388.46657399999998</v>
      </c>
      <c r="V33" s="45">
        <v>113.72805000000001</v>
      </c>
      <c r="W33" s="45">
        <v>1500.6586300000001</v>
      </c>
      <c r="X33" s="45">
        <v>3.2616360000000002</v>
      </c>
      <c r="Y33" s="45">
        <v>441.078757</v>
      </c>
      <c r="Z33" s="2">
        <f t="shared" si="2"/>
        <v>17242.292798999999</v>
      </c>
    </row>
    <row r="34" spans="1:26" x14ac:dyDescent="0.2">
      <c r="A34" t="s">
        <v>7</v>
      </c>
      <c r="B34" s="45">
        <v>54052.074437000003</v>
      </c>
      <c r="C34" s="45">
        <v>53097.560374999994</v>
      </c>
      <c r="D34" s="45">
        <v>11379.43334</v>
      </c>
      <c r="E34" s="45">
        <v>75220.377633999989</v>
      </c>
      <c r="F34" s="45">
        <v>41044.198470000003</v>
      </c>
      <c r="G34" s="45">
        <v>77028.115017999997</v>
      </c>
      <c r="H34" s="45">
        <v>63124.471455000006</v>
      </c>
      <c r="I34" s="45">
        <v>27321.813312000006</v>
      </c>
      <c r="J34" s="45">
        <v>26723.950079999999</v>
      </c>
      <c r="K34" s="45">
        <v>0</v>
      </c>
      <c r="L34" s="45">
        <v>53807.780812999998</v>
      </c>
      <c r="M34" s="45">
        <v>0</v>
      </c>
      <c r="N34" s="45">
        <v>0</v>
      </c>
      <c r="O34" s="45">
        <v>0</v>
      </c>
      <c r="P34" s="45">
        <v>481.18978500000003</v>
      </c>
      <c r="Q34" s="45">
        <v>33492.167559000009</v>
      </c>
      <c r="R34" s="45">
        <v>237243.978106</v>
      </c>
      <c r="S34" s="45">
        <v>97854.519000999979</v>
      </c>
      <c r="T34" s="45">
        <v>61553.343985999993</v>
      </c>
      <c r="U34" s="45">
        <v>74677.984809000001</v>
      </c>
      <c r="V34" s="45">
        <v>59462.291907999992</v>
      </c>
      <c r="W34" s="45">
        <v>38991.652348999996</v>
      </c>
      <c r="X34" s="45">
        <v>0</v>
      </c>
      <c r="Y34" s="45">
        <v>456.15865600000001</v>
      </c>
      <c r="Z34" s="2">
        <f t="shared" si="2"/>
        <v>1087013.061093</v>
      </c>
    </row>
    <row r="35" spans="1:26" x14ac:dyDescent="0.2">
      <c r="A35" t="s">
        <v>8</v>
      </c>
      <c r="B35" s="45">
        <v>0</v>
      </c>
      <c r="C35" s="45">
        <v>0</v>
      </c>
      <c r="D35" s="45">
        <v>0</v>
      </c>
      <c r="E35" s="45">
        <v>0</v>
      </c>
      <c r="F35" s="45">
        <v>0</v>
      </c>
      <c r="G35" s="45">
        <v>0</v>
      </c>
      <c r="H35" s="45">
        <v>0</v>
      </c>
      <c r="I35" s="45">
        <v>0</v>
      </c>
      <c r="J35" s="45">
        <v>0</v>
      </c>
      <c r="K35" s="45">
        <v>0</v>
      </c>
      <c r="L35" s="45">
        <v>0</v>
      </c>
      <c r="M35" s="45">
        <v>0</v>
      </c>
      <c r="N35" s="45">
        <v>0</v>
      </c>
      <c r="O35" s="45">
        <v>0</v>
      </c>
      <c r="P35" s="45">
        <v>72.532875000000004</v>
      </c>
      <c r="Q35" s="45">
        <v>0</v>
      </c>
      <c r="R35" s="45">
        <v>0</v>
      </c>
      <c r="S35" s="45">
        <v>0</v>
      </c>
      <c r="T35" s="45">
        <v>0</v>
      </c>
      <c r="U35" s="45">
        <v>0</v>
      </c>
      <c r="V35" s="45">
        <v>0</v>
      </c>
      <c r="W35" s="45">
        <v>0</v>
      </c>
      <c r="X35" s="45">
        <v>0</v>
      </c>
      <c r="Y35" s="45">
        <v>0</v>
      </c>
      <c r="Z35" s="2">
        <f t="shared" si="2"/>
        <v>72.532875000000004</v>
      </c>
    </row>
    <row r="36" spans="1:26" x14ac:dyDescent="0.2">
      <c r="A36" t="s">
        <v>9</v>
      </c>
      <c r="B36" s="45">
        <v>2035.0507800000003</v>
      </c>
      <c r="C36" s="45">
        <v>217.48678899999999</v>
      </c>
      <c r="D36" s="45">
        <v>9154.3174680000011</v>
      </c>
      <c r="E36" s="45">
        <v>504.24528099999998</v>
      </c>
      <c r="F36" s="45">
        <v>66.541229000000001</v>
      </c>
      <c r="G36" s="45">
        <v>3133.1440309999998</v>
      </c>
      <c r="H36" s="45">
        <v>335.24167199999999</v>
      </c>
      <c r="I36" s="45">
        <v>1294.264672</v>
      </c>
      <c r="J36" s="45">
        <v>451.32621899999998</v>
      </c>
      <c r="K36" s="45">
        <v>5687.252289</v>
      </c>
      <c r="L36" s="45">
        <v>3397.4745379999999</v>
      </c>
      <c r="M36" s="45">
        <v>26887.767714000001</v>
      </c>
      <c r="N36" s="45">
        <v>479.94561699999997</v>
      </c>
      <c r="O36" s="45">
        <v>0</v>
      </c>
      <c r="P36" s="45">
        <v>1966.9494529999999</v>
      </c>
      <c r="Q36" s="45">
        <v>4845.305918</v>
      </c>
      <c r="R36" s="45">
        <v>5764.1755629999998</v>
      </c>
      <c r="S36" s="45">
        <v>13528.548158000001</v>
      </c>
      <c r="T36" s="45">
        <v>82.167530999999997</v>
      </c>
      <c r="U36" s="45">
        <v>10512.342445999997</v>
      </c>
      <c r="V36" s="45">
        <v>18581.126141000001</v>
      </c>
      <c r="W36" s="45">
        <v>8852.6106870000003</v>
      </c>
      <c r="X36" s="45">
        <v>42029.371570999996</v>
      </c>
      <c r="Y36" s="45">
        <v>68191.497313</v>
      </c>
      <c r="Z36" s="2">
        <f t="shared" si="2"/>
        <v>227998.15307999999</v>
      </c>
    </row>
    <row r="37" spans="1:26" x14ac:dyDescent="0.2">
      <c r="A37" t="s">
        <v>10</v>
      </c>
      <c r="B37" s="45">
        <v>845.94568700000002</v>
      </c>
      <c r="C37" s="45">
        <v>2727.5593130000002</v>
      </c>
      <c r="D37" s="45">
        <v>511.31348400000002</v>
      </c>
      <c r="E37" s="45">
        <v>605.22</v>
      </c>
      <c r="F37" s="45">
        <v>1644.61697</v>
      </c>
      <c r="G37" s="45">
        <v>1746.9259369999997</v>
      </c>
      <c r="H37" s="45">
        <v>597.112663</v>
      </c>
      <c r="I37" s="45">
        <v>2402.2278189999997</v>
      </c>
      <c r="J37" s="45">
        <v>493.73440599999998</v>
      </c>
      <c r="K37" s="45">
        <v>1301.8640009999999</v>
      </c>
      <c r="L37" s="45">
        <v>1264.1569999999999</v>
      </c>
      <c r="M37" s="45">
        <v>1893.3011500000002</v>
      </c>
      <c r="N37" s="45">
        <v>1051.027711</v>
      </c>
      <c r="O37" s="45">
        <v>1536.7765459999998</v>
      </c>
      <c r="P37" s="45">
        <v>4199.1475720000008</v>
      </c>
      <c r="Q37" s="45">
        <v>4602.5562389999996</v>
      </c>
      <c r="R37" s="45">
        <v>8866.0137859999977</v>
      </c>
      <c r="S37" s="45">
        <v>790.70368800000006</v>
      </c>
      <c r="T37" s="45">
        <v>668.18624999999997</v>
      </c>
      <c r="U37" s="45">
        <v>746.59556299999997</v>
      </c>
      <c r="V37" s="45">
        <v>864.48801100000014</v>
      </c>
      <c r="W37" s="45">
        <v>3425.209781</v>
      </c>
      <c r="X37" s="45">
        <v>798.86998400000004</v>
      </c>
      <c r="Y37" s="45">
        <v>0</v>
      </c>
      <c r="Z37" s="2">
        <f t="shared" si="2"/>
        <v>43583.553560999993</v>
      </c>
    </row>
    <row r="38" spans="1:26" x14ac:dyDescent="0.2">
      <c r="A38" t="s">
        <v>11</v>
      </c>
      <c r="B38" s="45">
        <v>45407.501749999996</v>
      </c>
      <c r="C38" s="45">
        <v>45763.164000000004</v>
      </c>
      <c r="D38" s="45">
        <v>0</v>
      </c>
      <c r="E38" s="45">
        <v>0</v>
      </c>
      <c r="F38" s="45">
        <v>14845.602500000001</v>
      </c>
      <c r="G38" s="45">
        <v>18307.843000000001</v>
      </c>
      <c r="H38" s="45">
        <v>18330.233749999999</v>
      </c>
      <c r="I38" s="45">
        <v>14166.022000000001</v>
      </c>
      <c r="J38" s="45">
        <v>11381.720000000001</v>
      </c>
      <c r="K38" s="45">
        <v>38125.262999999999</v>
      </c>
      <c r="L38" s="45">
        <v>0</v>
      </c>
      <c r="M38" s="45">
        <v>22002.878999999997</v>
      </c>
      <c r="N38" s="45">
        <v>16636.063000000002</v>
      </c>
      <c r="O38" s="45">
        <v>0</v>
      </c>
      <c r="P38" s="45">
        <v>73971.092000000004</v>
      </c>
      <c r="Q38" s="45">
        <v>42231.803500000002</v>
      </c>
      <c r="R38" s="45">
        <v>158465.57612499999</v>
      </c>
      <c r="S38" s="45">
        <v>63782.739500000003</v>
      </c>
      <c r="T38" s="45">
        <v>9656.6509999999998</v>
      </c>
      <c r="U38" s="45">
        <v>0</v>
      </c>
      <c r="V38" s="45">
        <v>69401.191749999998</v>
      </c>
      <c r="W38" s="45">
        <v>115081.74350000001</v>
      </c>
      <c r="X38" s="45">
        <v>97798.047999999995</v>
      </c>
      <c r="Y38" s="45">
        <v>0</v>
      </c>
      <c r="Z38" s="2">
        <f t="shared" si="2"/>
        <v>875355.13737499982</v>
      </c>
    </row>
    <row r="39" spans="1:26" x14ac:dyDescent="0.2">
      <c r="A39" t="s">
        <v>12</v>
      </c>
      <c r="B39" s="45">
        <v>91.900030999999998</v>
      </c>
      <c r="C39" s="45">
        <v>0</v>
      </c>
      <c r="D39" s="45">
        <v>0</v>
      </c>
      <c r="E39" s="45">
        <v>0</v>
      </c>
      <c r="F39" s="45">
        <v>2292.6687499999998</v>
      </c>
      <c r="G39" s="45">
        <v>272.32062500000001</v>
      </c>
      <c r="H39" s="45">
        <v>0</v>
      </c>
      <c r="I39" s="45">
        <v>0</v>
      </c>
      <c r="J39" s="45">
        <v>0</v>
      </c>
      <c r="K39" s="45">
        <v>962.31205299999999</v>
      </c>
      <c r="L39" s="45">
        <v>0</v>
      </c>
      <c r="M39" s="45">
        <v>469.88948600000003</v>
      </c>
      <c r="N39" s="45">
        <v>0</v>
      </c>
      <c r="O39" s="45">
        <v>0</v>
      </c>
      <c r="P39" s="45">
        <v>1810.5305000000001</v>
      </c>
      <c r="Q39" s="45">
        <v>540.67568700000004</v>
      </c>
      <c r="R39" s="45">
        <v>5092.8501249999999</v>
      </c>
      <c r="S39" s="45">
        <v>842.82162500000004</v>
      </c>
      <c r="T39" s="45">
        <v>2.3676370000000002</v>
      </c>
      <c r="U39" s="45">
        <v>236.59442200000001</v>
      </c>
      <c r="V39" s="45">
        <v>1583.712098</v>
      </c>
      <c r="W39" s="45">
        <v>5519.1330630000002</v>
      </c>
      <c r="X39" s="45">
        <v>0.90585599999999999</v>
      </c>
      <c r="Y39" s="45">
        <v>0</v>
      </c>
      <c r="Z39" s="2">
        <f t="shared" si="2"/>
        <v>19718.681958000001</v>
      </c>
    </row>
    <row r="40" spans="1:26" x14ac:dyDescent="0.2">
      <c r="A40" t="s">
        <v>13</v>
      </c>
      <c r="B40" s="45">
        <v>200.821234</v>
      </c>
      <c r="C40" s="45">
        <v>200.63900000000001</v>
      </c>
      <c r="D40" s="45">
        <v>0</v>
      </c>
      <c r="E40" s="45">
        <v>636.55674999999997</v>
      </c>
      <c r="F40" s="45">
        <v>0</v>
      </c>
      <c r="G40" s="45">
        <v>0</v>
      </c>
      <c r="H40" s="45">
        <v>0</v>
      </c>
      <c r="I40" s="45">
        <v>0</v>
      </c>
      <c r="J40" s="45">
        <v>0</v>
      </c>
      <c r="K40" s="45">
        <v>787.93200000000002</v>
      </c>
      <c r="L40" s="45">
        <v>0</v>
      </c>
      <c r="M40" s="45">
        <v>0</v>
      </c>
      <c r="N40" s="45">
        <v>0</v>
      </c>
      <c r="O40" s="45">
        <v>0</v>
      </c>
      <c r="P40" s="45">
        <v>49.165934000000007</v>
      </c>
      <c r="Q40" s="45">
        <v>4477.1896710000001</v>
      </c>
      <c r="R40" s="45">
        <v>0</v>
      </c>
      <c r="S40" s="45">
        <v>0</v>
      </c>
      <c r="T40" s="45">
        <v>0</v>
      </c>
      <c r="U40" s="45">
        <v>0</v>
      </c>
      <c r="V40" s="45">
        <v>0</v>
      </c>
      <c r="W40" s="45">
        <v>295.17458299999998</v>
      </c>
      <c r="X40" s="45">
        <v>5497.5001379999994</v>
      </c>
      <c r="Y40" s="45">
        <v>0</v>
      </c>
      <c r="Z40" s="2">
        <f t="shared" si="2"/>
        <v>12144.979309999999</v>
      </c>
    </row>
    <row r="41" spans="1:26" x14ac:dyDescent="0.2">
      <c r="A41" t="s">
        <v>14</v>
      </c>
      <c r="B41" s="45">
        <v>26.558350000000001</v>
      </c>
      <c r="C41" s="45">
        <v>1884.851893</v>
      </c>
      <c r="D41" s="45">
        <v>83.644289999999998</v>
      </c>
      <c r="E41" s="45">
        <v>296.34815299999991</v>
      </c>
      <c r="F41" s="45">
        <v>193.09549300000003</v>
      </c>
      <c r="G41" s="45">
        <v>130.42075500000001</v>
      </c>
      <c r="H41" s="45">
        <v>155.99859200000006</v>
      </c>
      <c r="I41" s="45">
        <v>143.56005600000006</v>
      </c>
      <c r="J41" s="45">
        <v>1.2400720000000001</v>
      </c>
      <c r="K41" s="45">
        <v>151.87936400000001</v>
      </c>
      <c r="L41" s="45">
        <v>51.874892000000003</v>
      </c>
      <c r="M41" s="45">
        <v>0</v>
      </c>
      <c r="N41" s="45">
        <v>0</v>
      </c>
      <c r="O41" s="45">
        <v>0</v>
      </c>
      <c r="P41" s="45">
        <v>558.7840650000004</v>
      </c>
      <c r="Q41" s="45">
        <v>165.83357599999999</v>
      </c>
      <c r="R41" s="45">
        <v>3388.5102260000017</v>
      </c>
      <c r="S41" s="45">
        <v>3290.0956819999992</v>
      </c>
      <c r="T41" s="45">
        <v>55.628921000000005</v>
      </c>
      <c r="U41" s="45">
        <v>240.45697200000001</v>
      </c>
      <c r="V41" s="45">
        <v>0.1517</v>
      </c>
      <c r="W41" s="45">
        <v>4070.7296119999996</v>
      </c>
      <c r="X41" s="45">
        <v>0</v>
      </c>
      <c r="Y41" s="45">
        <v>140.10667600000002</v>
      </c>
      <c r="Z41" s="2">
        <f t="shared" si="2"/>
        <v>15029.769340000001</v>
      </c>
    </row>
    <row r="42" spans="1:26" x14ac:dyDescent="0.2">
      <c r="A42" t="s">
        <v>15</v>
      </c>
      <c r="B42" s="45">
        <v>0.13177000000000003</v>
      </c>
      <c r="C42" s="45">
        <v>7.9320629999999976</v>
      </c>
      <c r="D42" s="45">
        <v>3.0400000000000003E-2</v>
      </c>
      <c r="E42" s="45">
        <v>0</v>
      </c>
      <c r="F42" s="45">
        <v>0</v>
      </c>
      <c r="G42" s="45">
        <v>0.31104000000000004</v>
      </c>
      <c r="H42" s="45">
        <v>0.52583600000000008</v>
      </c>
      <c r="I42" s="45">
        <v>0</v>
      </c>
      <c r="J42" s="45">
        <v>0</v>
      </c>
      <c r="K42" s="45">
        <v>2.3253469999999998</v>
      </c>
      <c r="L42" s="45">
        <v>0</v>
      </c>
      <c r="M42" s="45">
        <v>0</v>
      </c>
      <c r="N42" s="45">
        <v>0</v>
      </c>
      <c r="O42" s="45">
        <v>0</v>
      </c>
      <c r="P42" s="45">
        <v>0</v>
      </c>
      <c r="Q42" s="45">
        <v>0</v>
      </c>
      <c r="R42" s="45">
        <v>0.94199999999999995</v>
      </c>
      <c r="S42" s="45">
        <v>0</v>
      </c>
      <c r="T42" s="45">
        <v>9.0756000000000031E-2</v>
      </c>
      <c r="U42" s="45">
        <v>0</v>
      </c>
      <c r="V42" s="45">
        <v>0</v>
      </c>
      <c r="W42" s="45">
        <v>19.413501</v>
      </c>
      <c r="X42" s="45">
        <v>0</v>
      </c>
      <c r="Y42" s="45">
        <v>0</v>
      </c>
      <c r="Z42" s="2">
        <f t="shared" si="2"/>
        <v>31.702712999999996</v>
      </c>
    </row>
    <row r="43" spans="1:26" x14ac:dyDescent="0.2">
      <c r="A43" t="s">
        <v>16</v>
      </c>
      <c r="B43" s="45">
        <v>0</v>
      </c>
      <c r="C43" s="45">
        <v>0</v>
      </c>
      <c r="D43" s="45">
        <v>0</v>
      </c>
      <c r="E43" s="45">
        <v>0</v>
      </c>
      <c r="F43" s="45">
        <v>0</v>
      </c>
      <c r="G43" s="45">
        <v>0</v>
      </c>
      <c r="H43" s="45">
        <v>0</v>
      </c>
      <c r="I43" s="45">
        <v>0</v>
      </c>
      <c r="J43" s="45">
        <v>0</v>
      </c>
      <c r="K43" s="45">
        <v>0</v>
      </c>
      <c r="L43" s="45">
        <v>0</v>
      </c>
      <c r="M43" s="45">
        <v>0</v>
      </c>
      <c r="N43" s="45">
        <v>0</v>
      </c>
      <c r="O43" s="45">
        <v>64.200694999999996</v>
      </c>
      <c r="P43" s="45">
        <v>0</v>
      </c>
      <c r="Q43" s="45">
        <v>0</v>
      </c>
      <c r="R43" s="45">
        <v>0</v>
      </c>
      <c r="S43" s="45">
        <v>0</v>
      </c>
      <c r="T43" s="45">
        <v>0</v>
      </c>
      <c r="U43" s="45">
        <v>0</v>
      </c>
      <c r="V43" s="45">
        <v>0</v>
      </c>
      <c r="W43" s="45">
        <v>0</v>
      </c>
      <c r="X43" s="45">
        <v>0</v>
      </c>
      <c r="Y43" s="45">
        <v>0</v>
      </c>
      <c r="Z43" s="2">
        <f t="shared" si="2"/>
        <v>64.200694999999996</v>
      </c>
    </row>
    <row r="44" spans="1:26" x14ac:dyDescent="0.2">
      <c r="A44" t="s">
        <v>17</v>
      </c>
      <c r="B44" s="45">
        <v>570.15903000000003</v>
      </c>
      <c r="C44" s="45">
        <v>2105.6428699999997</v>
      </c>
      <c r="D44" s="45">
        <v>7.8750000000000001E-3</v>
      </c>
      <c r="E44" s="45">
        <v>94.609083999999996</v>
      </c>
      <c r="F44" s="45">
        <v>195.481109</v>
      </c>
      <c r="G44" s="45">
        <v>0.99408500000000011</v>
      </c>
      <c r="H44" s="45">
        <v>0.42518</v>
      </c>
      <c r="I44" s="45">
        <v>0.96341999999999994</v>
      </c>
      <c r="J44" s="45">
        <v>41.375192000000006</v>
      </c>
      <c r="K44" s="45">
        <v>9.3142200000000006</v>
      </c>
      <c r="L44" s="45">
        <v>0</v>
      </c>
      <c r="M44" s="45">
        <v>0</v>
      </c>
      <c r="N44" s="45">
        <v>0</v>
      </c>
      <c r="O44" s="45">
        <v>2194.4997009999997</v>
      </c>
      <c r="P44" s="45">
        <v>964.26938999999993</v>
      </c>
      <c r="Q44" s="45">
        <v>2106.9634459999997</v>
      </c>
      <c r="R44" s="45">
        <v>1255.7950049999999</v>
      </c>
      <c r="S44" s="45">
        <v>1.9204270000000001</v>
      </c>
      <c r="T44" s="45">
        <v>272.76161899999994</v>
      </c>
      <c r="U44" s="45">
        <v>2714.9869890000004</v>
      </c>
      <c r="V44" s="45">
        <v>0</v>
      </c>
      <c r="W44" s="45">
        <v>6.6128350000000005</v>
      </c>
      <c r="X44" s="45">
        <v>26.448</v>
      </c>
      <c r="Y44" s="45">
        <v>1.5266579999999998</v>
      </c>
      <c r="Z44" s="2">
        <f t="shared" si="2"/>
        <v>12564.756135</v>
      </c>
    </row>
    <row r="45" spans="1:26" x14ac:dyDescent="0.2">
      <c r="A45" t="s">
        <v>18</v>
      </c>
      <c r="B45" s="45">
        <v>9.4257500000000007</v>
      </c>
      <c r="C45" s="45">
        <v>0</v>
      </c>
      <c r="D45" s="45">
        <v>0</v>
      </c>
      <c r="E45" s="45">
        <v>0</v>
      </c>
      <c r="F45" s="45">
        <v>0</v>
      </c>
      <c r="G45" s="45">
        <v>0</v>
      </c>
      <c r="H45" s="45">
        <v>168.68128999999999</v>
      </c>
      <c r="I45" s="45">
        <v>69.292882000000006</v>
      </c>
      <c r="J45" s="45">
        <v>0</v>
      </c>
      <c r="K45" s="45">
        <v>1639.9295220000001</v>
      </c>
      <c r="L45" s="45">
        <v>0</v>
      </c>
      <c r="M45" s="45">
        <v>0</v>
      </c>
      <c r="N45" s="45">
        <v>0</v>
      </c>
      <c r="O45" s="45">
        <v>0</v>
      </c>
      <c r="P45" s="45">
        <v>148.989656</v>
      </c>
      <c r="Q45" s="45">
        <v>181.95250000000001</v>
      </c>
      <c r="R45" s="45">
        <v>1340.6244690000001</v>
      </c>
      <c r="S45" s="45">
        <v>246.096047</v>
      </c>
      <c r="T45" s="45">
        <v>0</v>
      </c>
      <c r="U45" s="45">
        <v>1193.8335</v>
      </c>
      <c r="V45" s="45">
        <v>187.94017599999998</v>
      </c>
      <c r="W45" s="45">
        <v>0</v>
      </c>
      <c r="X45" s="45">
        <v>0.52403</v>
      </c>
      <c r="Y45" s="45">
        <v>0</v>
      </c>
      <c r="Z45" s="2">
        <f t="shared" si="2"/>
        <v>5187.2898219999997</v>
      </c>
    </row>
    <row r="46" spans="1:26" x14ac:dyDescent="0.2">
      <c r="A46" t="s">
        <v>19</v>
      </c>
      <c r="B46" s="45">
        <v>483.37981300000001</v>
      </c>
      <c r="C46" s="45">
        <v>0</v>
      </c>
      <c r="D46" s="45">
        <v>24853.731571</v>
      </c>
      <c r="E46" s="45">
        <v>585.54006200000003</v>
      </c>
      <c r="F46" s="45">
        <v>8673.4475390000007</v>
      </c>
      <c r="G46" s="45">
        <v>2512.6735940000003</v>
      </c>
      <c r="H46" s="45">
        <v>81097.944859999974</v>
      </c>
      <c r="I46" s="45">
        <v>4120.0291100000004</v>
      </c>
      <c r="J46" s="45">
        <v>8994.8591880000004</v>
      </c>
      <c r="K46" s="45">
        <v>13537.789934999997</v>
      </c>
      <c r="L46" s="45">
        <v>0</v>
      </c>
      <c r="M46" s="45">
        <v>11449.303994999998</v>
      </c>
      <c r="N46" s="45">
        <v>147.14217199999999</v>
      </c>
      <c r="O46" s="45">
        <v>0</v>
      </c>
      <c r="P46" s="45">
        <v>2127.977719</v>
      </c>
      <c r="Q46" s="45">
        <v>21020.846665000005</v>
      </c>
      <c r="R46" s="45">
        <v>142442.27412799996</v>
      </c>
      <c r="S46" s="45">
        <v>507.91</v>
      </c>
      <c r="T46" s="45">
        <v>39430.781062999995</v>
      </c>
      <c r="U46" s="45">
        <v>89528.728443999993</v>
      </c>
      <c r="V46" s="45">
        <v>321.77979699999997</v>
      </c>
      <c r="W46" s="45">
        <v>5815.2740940000003</v>
      </c>
      <c r="X46" s="45">
        <v>16912.323598999999</v>
      </c>
      <c r="Y46" s="45">
        <v>1429.7923619999999</v>
      </c>
      <c r="Z46" s="15">
        <f>SUM(B46:Y46)</f>
        <v>475993.52970999986</v>
      </c>
    </row>
    <row r="47" spans="1:26" x14ac:dyDescent="0.2">
      <c r="A47" t="s">
        <v>20</v>
      </c>
      <c r="B47" s="45">
        <v>0</v>
      </c>
      <c r="C47" s="45">
        <v>575.17756299999996</v>
      </c>
      <c r="D47" s="45">
        <v>0</v>
      </c>
      <c r="E47" s="45">
        <v>6936.2795619999997</v>
      </c>
      <c r="F47" s="45">
        <v>0</v>
      </c>
      <c r="G47" s="45">
        <v>0</v>
      </c>
      <c r="H47" s="45">
        <v>0</v>
      </c>
      <c r="I47" s="45">
        <v>0</v>
      </c>
      <c r="J47" s="45">
        <v>0</v>
      </c>
      <c r="K47" s="45">
        <v>0</v>
      </c>
      <c r="L47" s="45">
        <v>0</v>
      </c>
      <c r="M47" s="45">
        <v>0</v>
      </c>
      <c r="N47" s="45">
        <v>0</v>
      </c>
      <c r="O47" s="45">
        <v>0</v>
      </c>
      <c r="P47" s="45">
        <v>0</v>
      </c>
      <c r="Q47" s="45">
        <v>0</v>
      </c>
      <c r="R47" s="45">
        <v>278.74176599999998</v>
      </c>
      <c r="S47" s="45">
        <v>0</v>
      </c>
      <c r="T47" s="45">
        <v>0</v>
      </c>
      <c r="U47" s="45">
        <v>0</v>
      </c>
      <c r="V47" s="45">
        <v>0</v>
      </c>
      <c r="W47" s="45">
        <v>0</v>
      </c>
      <c r="X47" s="45">
        <v>0</v>
      </c>
      <c r="Y47" s="45">
        <v>0</v>
      </c>
      <c r="Z47" s="2">
        <f t="shared" si="2"/>
        <v>7790.198891</v>
      </c>
    </row>
    <row r="48" spans="1:26" x14ac:dyDescent="0.2">
      <c r="A48" t="s">
        <v>21</v>
      </c>
      <c r="B48" s="45">
        <v>0.89228299999999983</v>
      </c>
      <c r="C48" s="45">
        <v>24.411555</v>
      </c>
      <c r="D48" s="45">
        <v>0</v>
      </c>
      <c r="E48" s="45">
        <v>0.15257899999999999</v>
      </c>
      <c r="F48" s="45">
        <v>0.38550000000000001</v>
      </c>
      <c r="G48" s="45">
        <v>0.34126599999999996</v>
      </c>
      <c r="H48" s="45">
        <v>0</v>
      </c>
      <c r="I48" s="45">
        <v>0</v>
      </c>
      <c r="J48" s="45">
        <v>1.1235200000000001</v>
      </c>
      <c r="K48" s="45">
        <v>4.3237490000000003</v>
      </c>
      <c r="L48" s="45">
        <v>0</v>
      </c>
      <c r="M48" s="45">
        <v>1.1608180000000001</v>
      </c>
      <c r="N48" s="45">
        <v>0.543624</v>
      </c>
      <c r="O48" s="45">
        <v>2.1936059999999999</v>
      </c>
      <c r="P48" s="45">
        <v>2.6287379999999998</v>
      </c>
      <c r="Q48" s="45">
        <v>3.977938</v>
      </c>
      <c r="R48" s="45">
        <v>6.7976870000000007</v>
      </c>
      <c r="S48" s="45">
        <v>134.55525499999999</v>
      </c>
      <c r="T48" s="45">
        <v>1.7307870000000001</v>
      </c>
      <c r="U48" s="45">
        <v>5.1729429999999992</v>
      </c>
      <c r="V48" s="45">
        <v>0</v>
      </c>
      <c r="W48" s="45">
        <v>63.635268000000003</v>
      </c>
      <c r="X48" s="45">
        <v>0</v>
      </c>
      <c r="Y48" s="45">
        <v>7.1710999999999997E-2</v>
      </c>
      <c r="Z48" s="2">
        <f t="shared" si="2"/>
        <v>254.09882699999997</v>
      </c>
    </row>
    <row r="49" spans="1:26" x14ac:dyDescent="0.2">
      <c r="A49" t="s">
        <v>22</v>
      </c>
      <c r="B49" s="45">
        <v>0</v>
      </c>
      <c r="C49" s="45">
        <v>0</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2">
        <f t="shared" si="2"/>
        <v>0</v>
      </c>
    </row>
    <row r="50" spans="1:26" x14ac:dyDescent="0.2">
      <c r="A50" t="s">
        <v>23</v>
      </c>
      <c r="B50" s="45">
        <v>0</v>
      </c>
      <c r="C50" s="45">
        <v>0</v>
      </c>
      <c r="D50" s="45">
        <v>0</v>
      </c>
      <c r="E50" s="45">
        <v>0</v>
      </c>
      <c r="F50" s="45">
        <v>0</v>
      </c>
      <c r="G50" s="45">
        <v>0</v>
      </c>
      <c r="H50" s="45">
        <v>0</v>
      </c>
      <c r="I50" s="45">
        <v>0</v>
      </c>
      <c r="J50" s="45">
        <v>0</v>
      </c>
      <c r="K50" s="45">
        <v>1870.1367499999999</v>
      </c>
      <c r="L50" s="45">
        <v>0</v>
      </c>
      <c r="M50" s="45">
        <v>0</v>
      </c>
      <c r="N50" s="45">
        <v>0</v>
      </c>
      <c r="O50" s="45">
        <v>0</v>
      </c>
      <c r="P50" s="45">
        <v>34273.35</v>
      </c>
      <c r="Q50" s="45">
        <v>0</v>
      </c>
      <c r="R50" s="45">
        <v>0</v>
      </c>
      <c r="S50" s="45">
        <v>0</v>
      </c>
      <c r="T50" s="45">
        <v>0</v>
      </c>
      <c r="U50" s="45">
        <v>0</v>
      </c>
      <c r="V50" s="45">
        <v>0</v>
      </c>
      <c r="W50" s="45">
        <v>55858.476000000002</v>
      </c>
      <c r="X50" s="45">
        <v>0</v>
      </c>
      <c r="Y50" s="45">
        <v>0</v>
      </c>
      <c r="Z50" s="2">
        <f t="shared" si="2"/>
        <v>92001.962750000006</v>
      </c>
    </row>
    <row r="51" spans="1:26" x14ac:dyDescent="0.2">
      <c r="A51" t="s">
        <v>24</v>
      </c>
      <c r="B51" s="45">
        <v>0</v>
      </c>
      <c r="C51" s="45">
        <v>0</v>
      </c>
      <c r="D51" s="45">
        <v>0</v>
      </c>
      <c r="E51" s="45">
        <v>0</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45">
        <v>0</v>
      </c>
      <c r="W51" s="45">
        <v>0</v>
      </c>
      <c r="X51" s="45">
        <v>0</v>
      </c>
      <c r="Y51" s="45">
        <v>0</v>
      </c>
      <c r="Z51" s="2">
        <f t="shared" si="2"/>
        <v>0</v>
      </c>
    </row>
    <row r="52" spans="1:26" x14ac:dyDescent="0.2">
      <c r="A52" t="s">
        <v>25</v>
      </c>
      <c r="B52" s="45">
        <v>0</v>
      </c>
      <c r="C52" s="45">
        <v>0</v>
      </c>
      <c r="D52" s="45">
        <v>0</v>
      </c>
      <c r="E52" s="45">
        <v>0</v>
      </c>
      <c r="F52" s="45">
        <v>0</v>
      </c>
      <c r="G52" s="45">
        <v>0</v>
      </c>
      <c r="H52" s="45">
        <v>0</v>
      </c>
      <c r="I52" s="45">
        <v>0</v>
      </c>
      <c r="J52" s="45">
        <v>0</v>
      </c>
      <c r="K52" s="45">
        <v>0</v>
      </c>
      <c r="L52" s="45">
        <v>0</v>
      </c>
      <c r="M52" s="45">
        <v>0</v>
      </c>
      <c r="N52" s="45">
        <v>0</v>
      </c>
      <c r="O52" s="45">
        <v>0</v>
      </c>
      <c r="P52" s="45">
        <v>0</v>
      </c>
      <c r="Q52" s="45">
        <v>0</v>
      </c>
      <c r="R52" s="45">
        <v>0</v>
      </c>
      <c r="S52" s="45">
        <v>0</v>
      </c>
      <c r="T52" s="45">
        <v>0</v>
      </c>
      <c r="U52" s="45">
        <v>0</v>
      </c>
      <c r="V52" s="45">
        <v>0</v>
      </c>
      <c r="W52" s="45">
        <v>0</v>
      </c>
      <c r="X52" s="45">
        <v>0</v>
      </c>
      <c r="Y52" s="45">
        <v>0</v>
      </c>
      <c r="Z52" s="2">
        <f t="shared" si="2"/>
        <v>0</v>
      </c>
    </row>
    <row r="53" spans="1:26" x14ac:dyDescent="0.2">
      <c r="A53" t="s">
        <v>26</v>
      </c>
      <c r="B53" s="2">
        <f t="shared" ref="B53:Z53" si="3">SUM(B30:B52)</f>
        <v>161924.78542500004</v>
      </c>
      <c r="C53" s="2">
        <f t="shared" si="3"/>
        <v>272660.45121099998</v>
      </c>
      <c r="D53" s="2">
        <f t="shared" si="3"/>
        <v>46038.952655000001</v>
      </c>
      <c r="E53" s="2">
        <f t="shared" si="3"/>
        <v>91229.874113999977</v>
      </c>
      <c r="F53" s="2">
        <f t="shared" si="3"/>
        <v>94490.293133999992</v>
      </c>
      <c r="G53" s="2">
        <f t="shared" si="3"/>
        <v>104446.13960599998</v>
      </c>
      <c r="H53" s="2">
        <f t="shared" si="3"/>
        <v>168843.20194599999</v>
      </c>
      <c r="I53" s="2">
        <f t="shared" si="3"/>
        <v>58664.013938000011</v>
      </c>
      <c r="J53" s="2">
        <f t="shared" si="3"/>
        <v>48332.082185000007</v>
      </c>
      <c r="K53" s="2">
        <f t="shared" si="3"/>
        <v>103213.93425400002</v>
      </c>
      <c r="L53" s="2">
        <f t="shared" si="3"/>
        <v>58936.222164999999</v>
      </c>
      <c r="M53" s="2">
        <f t="shared" si="3"/>
        <v>81103.493373999998</v>
      </c>
      <c r="N53" s="2">
        <f t="shared" si="3"/>
        <v>23837.820111000005</v>
      </c>
      <c r="O53" s="2">
        <f t="shared" si="3"/>
        <v>30679.502465000001</v>
      </c>
      <c r="P53" s="2">
        <f t="shared" si="3"/>
        <v>159568.05903000003</v>
      </c>
      <c r="Q53" s="2">
        <f t="shared" si="3"/>
        <v>141822.98840900001</v>
      </c>
      <c r="R53" s="2">
        <f t="shared" si="3"/>
        <v>612749.56906400004</v>
      </c>
      <c r="S53" s="2">
        <f t="shared" si="3"/>
        <v>301445.87942899996</v>
      </c>
      <c r="T53" s="2">
        <f t="shared" si="3"/>
        <v>113943.07898799998</v>
      </c>
      <c r="U53" s="2">
        <f t="shared" si="3"/>
        <v>191671.17972499997</v>
      </c>
      <c r="V53" s="2">
        <f t="shared" si="3"/>
        <v>206345.21044899998</v>
      </c>
      <c r="W53" s="2">
        <f t="shared" si="3"/>
        <v>309156.46754400007</v>
      </c>
      <c r="X53" s="2">
        <f t="shared" si="3"/>
        <v>163834.11159499999</v>
      </c>
      <c r="Y53" s="2">
        <f t="shared" si="3"/>
        <v>71310.86800799999</v>
      </c>
      <c r="Z53" s="2">
        <f t="shared" si="3"/>
        <v>3616248.1788240001</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6">
        <v>183866.36409547477</v>
      </c>
      <c r="C56" s="26">
        <v>275566.37783152395</v>
      </c>
      <c r="D56" s="26">
        <v>35980.280920161968</v>
      </c>
      <c r="E56" s="26">
        <v>106735.74586655</v>
      </c>
      <c r="F56" s="26">
        <v>110240.55069820453</v>
      </c>
      <c r="G56" s="26">
        <v>115531.28987577335</v>
      </c>
      <c r="H56" s="26">
        <v>167867.31344431927</v>
      </c>
      <c r="I56" s="26">
        <v>72620.019352537071</v>
      </c>
      <c r="J56" s="26">
        <v>41263.53865989481</v>
      </c>
      <c r="K56" s="26">
        <v>132778.04793713964</v>
      </c>
      <c r="L56" s="26">
        <v>58307.934210660824</v>
      </c>
      <c r="M56" s="26">
        <v>64053.743599526955</v>
      </c>
      <c r="N56" s="26">
        <v>19939.845425061085</v>
      </c>
      <c r="O56" s="26">
        <v>77474.014507108848</v>
      </c>
      <c r="P56" s="26">
        <v>131178.22677725682</v>
      </c>
      <c r="Q56" s="26">
        <v>164059.56110956045</v>
      </c>
      <c r="R56" s="26">
        <v>552152.80651457177</v>
      </c>
      <c r="S56" s="26">
        <v>303389.11584544263</v>
      </c>
      <c r="T56" s="26">
        <v>97824.115512629927</v>
      </c>
      <c r="U56" s="26">
        <v>195453.79538045937</v>
      </c>
      <c r="V56" s="26">
        <v>199351.14661183825</v>
      </c>
      <c r="W56" s="26">
        <v>295843.85905955953</v>
      </c>
      <c r="X56" s="26">
        <v>146146.81334909721</v>
      </c>
      <c r="Y56" s="26">
        <v>61181.877994017901</v>
      </c>
      <c r="Z56" s="16">
        <f>SUM(B56:Y56)</f>
        <v>3608806.384578371</v>
      </c>
    </row>
    <row r="57" spans="1:26" x14ac:dyDescent="0.2">
      <c r="A57" s="15" t="s">
        <v>75</v>
      </c>
      <c r="B57" s="46">
        <v>-127.99623</v>
      </c>
      <c r="C57" s="46">
        <v>0</v>
      </c>
      <c r="D57" s="46">
        <v>0</v>
      </c>
      <c r="E57" s="46">
        <v>0</v>
      </c>
      <c r="F57" s="46">
        <v>-3194.2072499999999</v>
      </c>
      <c r="G57" s="46">
        <v>-453.79323399999998</v>
      </c>
      <c r="H57" s="46">
        <v>0</v>
      </c>
      <c r="I57" s="46">
        <v>0</v>
      </c>
      <c r="J57" s="46">
        <v>0</v>
      </c>
      <c r="K57" s="46">
        <v>-1244.855755</v>
      </c>
      <c r="L57" s="46">
        <v>0</v>
      </c>
      <c r="M57" s="46">
        <v>-610.16411400000004</v>
      </c>
      <c r="N57" s="46">
        <v>0</v>
      </c>
      <c r="O57" s="46">
        <v>0</v>
      </c>
      <c r="P57" s="46">
        <v>-2391.4335000000001</v>
      </c>
      <c r="Q57" s="46">
        <v>-702.17331200000001</v>
      </c>
      <c r="R57" s="46">
        <v>-6846.868969000001</v>
      </c>
      <c r="S57" s="46">
        <v>-1089.730969</v>
      </c>
      <c r="T57" s="46">
        <v>-3.1904249999999998</v>
      </c>
      <c r="U57" s="46">
        <v>-320.424375</v>
      </c>
      <c r="V57" s="46">
        <v>-2032.7095159999999</v>
      </c>
      <c r="W57" s="46">
        <v>-6950.1816570000001</v>
      </c>
      <c r="X57" s="46">
        <v>-1.2079930000000001</v>
      </c>
      <c r="Y57" s="46">
        <v>0</v>
      </c>
      <c r="Z57" s="16">
        <f>SUM(B57:Y57)</f>
        <v>-25968.937299000001</v>
      </c>
    </row>
    <row r="58" spans="1:26" x14ac:dyDescent="0.2">
      <c r="A58" s="15" t="s">
        <v>72</v>
      </c>
      <c r="B58" s="16">
        <f>+B56-B53-B57</f>
        <v>22069.57490047473</v>
      </c>
      <c r="C58" s="16">
        <f t="shared" ref="C58:Z58" si="4">+C56-C53-C57</f>
        <v>2905.9266205239692</v>
      </c>
      <c r="D58" s="16">
        <f t="shared" si="4"/>
        <v>-10058.671734838033</v>
      </c>
      <c r="E58" s="16">
        <f t="shared" si="4"/>
        <v>15505.871752550025</v>
      </c>
      <c r="F58" s="16">
        <f t="shared" si="4"/>
        <v>18944.464814204541</v>
      </c>
      <c r="G58" s="16">
        <f t="shared" si="4"/>
        <v>11538.943503773367</v>
      </c>
      <c r="H58" s="16">
        <f t="shared" si="4"/>
        <v>-975.88850168071804</v>
      </c>
      <c r="I58" s="16">
        <f t="shared" si="4"/>
        <v>13956.00541453706</v>
      </c>
      <c r="J58" s="16">
        <f t="shared" si="4"/>
        <v>-7068.5435251051967</v>
      </c>
      <c r="K58" s="16">
        <f t="shared" si="4"/>
        <v>30808.969438139615</v>
      </c>
      <c r="L58" s="16">
        <f t="shared" si="4"/>
        <v>-628.28795433917549</v>
      </c>
      <c r="M58" s="16">
        <f t="shared" si="4"/>
        <v>-16439.585660473043</v>
      </c>
      <c r="N58" s="16">
        <f t="shared" si="4"/>
        <v>-3897.9746859389197</v>
      </c>
      <c r="O58" s="16">
        <f t="shared" si="4"/>
        <v>46794.51204210885</v>
      </c>
      <c r="P58" s="16">
        <f t="shared" si="4"/>
        <v>-25998.398752743218</v>
      </c>
      <c r="Q58" s="16">
        <f t="shared" si="4"/>
        <v>22938.746012560441</v>
      </c>
      <c r="R58" s="16">
        <f t="shared" si="4"/>
        <v>-53749.893580428266</v>
      </c>
      <c r="S58" s="16">
        <f t="shared" si="4"/>
        <v>3032.9673854426692</v>
      </c>
      <c r="T58" s="16">
        <f t="shared" si="4"/>
        <v>-16115.773050370051</v>
      </c>
      <c r="U58" s="16">
        <f t="shared" si="4"/>
        <v>4103.040030459405</v>
      </c>
      <c r="V58" s="16">
        <f t="shared" si="4"/>
        <v>-4961.3543211617243</v>
      </c>
      <c r="W58" s="16">
        <f t="shared" si="4"/>
        <v>-6362.4268274405413</v>
      </c>
      <c r="X58" s="16">
        <f t="shared" si="4"/>
        <v>-17686.090252902784</v>
      </c>
      <c r="Y58" s="16">
        <f t="shared" si="4"/>
        <v>-10128.990013982089</v>
      </c>
      <c r="Z58" s="16">
        <f t="shared" si="4"/>
        <v>18527.143053370895</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1" t="s">
        <v>73</v>
      </c>
      <c r="C61" s="21" t="s">
        <v>73</v>
      </c>
      <c r="D61" s="21" t="s">
        <v>73</v>
      </c>
      <c r="E61" s="21" t="s">
        <v>73</v>
      </c>
      <c r="F61" s="21" t="s">
        <v>73</v>
      </c>
      <c r="G61" s="21" t="s">
        <v>73</v>
      </c>
      <c r="H61" s="21" t="s">
        <v>73</v>
      </c>
      <c r="I61" s="21" t="s">
        <v>73</v>
      </c>
      <c r="J61" s="21" t="s">
        <v>73</v>
      </c>
      <c r="K61" s="22">
        <v>19165.09</v>
      </c>
      <c r="L61" s="21" t="s">
        <v>73</v>
      </c>
      <c r="M61" s="22">
        <v>5840.277</v>
      </c>
      <c r="N61" s="21" t="s">
        <v>73</v>
      </c>
      <c r="O61" s="21" t="s">
        <v>73</v>
      </c>
      <c r="P61" s="21" t="s">
        <v>73</v>
      </c>
      <c r="Q61" s="21" t="s">
        <v>73</v>
      </c>
      <c r="R61" s="21" t="s">
        <v>73</v>
      </c>
      <c r="S61" s="21" t="s">
        <v>73</v>
      </c>
      <c r="T61" s="21" t="s">
        <v>73</v>
      </c>
      <c r="U61" s="21" t="s">
        <v>73</v>
      </c>
      <c r="V61" s="21" t="s">
        <v>73</v>
      </c>
      <c r="W61" s="21" t="s">
        <v>73</v>
      </c>
      <c r="X61" s="22">
        <v>2335.3890000000001</v>
      </c>
      <c r="Y61" s="21" t="s">
        <v>73</v>
      </c>
      <c r="Z61" s="17">
        <f>SUM(B61:Y61)</f>
        <v>27340.755999999998</v>
      </c>
    </row>
    <row r="62" spans="1:26" x14ac:dyDescent="0.2">
      <c r="A62" s="15" t="s">
        <v>79</v>
      </c>
      <c r="B62" s="21" t="s">
        <v>73</v>
      </c>
      <c r="C62" s="21" t="s">
        <v>73</v>
      </c>
      <c r="D62" s="21" t="s">
        <v>73</v>
      </c>
      <c r="E62" s="21" t="s">
        <v>73</v>
      </c>
      <c r="F62" s="21" t="s">
        <v>73</v>
      </c>
      <c r="G62" s="21" t="s">
        <v>73</v>
      </c>
      <c r="H62" s="21" t="s">
        <v>73</v>
      </c>
      <c r="I62" s="21" t="s">
        <v>73</v>
      </c>
      <c r="J62" s="21" t="s">
        <v>73</v>
      </c>
      <c r="K62" s="22">
        <v>11240.004000000001</v>
      </c>
      <c r="L62" s="21" t="s">
        <v>73</v>
      </c>
      <c r="M62" s="22" t="s">
        <v>73</v>
      </c>
      <c r="N62" s="21" t="s">
        <v>73</v>
      </c>
      <c r="O62" s="21" t="s">
        <v>73</v>
      </c>
      <c r="P62" s="21" t="s">
        <v>73</v>
      </c>
      <c r="Q62" s="21" t="s">
        <v>73</v>
      </c>
      <c r="R62" s="21" t="s">
        <v>73</v>
      </c>
      <c r="S62" s="21" t="s">
        <v>73</v>
      </c>
      <c r="T62" s="21" t="s">
        <v>73</v>
      </c>
      <c r="U62" s="21" t="s">
        <v>73</v>
      </c>
      <c r="V62" s="21" t="s">
        <v>73</v>
      </c>
      <c r="W62" s="21" t="s">
        <v>73</v>
      </c>
      <c r="X62" s="22" t="s">
        <v>73</v>
      </c>
      <c r="Y62" s="21" t="s">
        <v>73</v>
      </c>
      <c r="Z62" s="17">
        <f>SUM(B62:Y62)</f>
        <v>11240.004000000001</v>
      </c>
    </row>
    <row r="63" spans="1:26" x14ac:dyDescent="0.2">
      <c r="A63" s="15" t="s">
        <v>77</v>
      </c>
      <c r="B63" s="21" t="s">
        <v>73</v>
      </c>
      <c r="C63" s="21" t="s">
        <v>73</v>
      </c>
      <c r="D63" s="21" t="s">
        <v>73</v>
      </c>
      <c r="E63" s="21" t="s">
        <v>73</v>
      </c>
      <c r="F63" s="21" t="s">
        <v>73</v>
      </c>
      <c r="G63" s="21" t="s">
        <v>73</v>
      </c>
      <c r="H63" s="21" t="s">
        <v>73</v>
      </c>
      <c r="I63" s="21" t="s">
        <v>73</v>
      </c>
      <c r="J63" s="21" t="s">
        <v>73</v>
      </c>
      <c r="K63" s="21" t="s">
        <v>73</v>
      </c>
      <c r="L63" s="21" t="s">
        <v>73</v>
      </c>
      <c r="M63" s="21" t="s">
        <v>73</v>
      </c>
      <c r="N63" s="21" t="s">
        <v>73</v>
      </c>
      <c r="O63" s="21" t="s">
        <v>73</v>
      </c>
      <c r="P63" s="21" t="s">
        <v>73</v>
      </c>
      <c r="Q63" s="21" t="s">
        <v>73</v>
      </c>
      <c r="R63" s="21" t="s">
        <v>73</v>
      </c>
      <c r="S63" s="21" t="s">
        <v>73</v>
      </c>
      <c r="T63" s="21" t="s">
        <v>73</v>
      </c>
      <c r="U63" s="22">
        <v>-2448.7399999999998</v>
      </c>
      <c r="V63" s="21" t="s">
        <v>73</v>
      </c>
      <c r="W63" s="21" t="s">
        <v>73</v>
      </c>
      <c r="X63" s="21" t="s">
        <v>73</v>
      </c>
      <c r="Y63" s="21" t="s">
        <v>73</v>
      </c>
      <c r="Z63" s="17">
        <f>SUM(B63:Y63)</f>
        <v>-2448.7399999999998</v>
      </c>
    </row>
    <row r="64" spans="1:26" x14ac:dyDescent="0.2">
      <c r="A64" s="15" t="s">
        <v>78</v>
      </c>
      <c r="B64" s="21" t="s">
        <v>73</v>
      </c>
      <c r="C64" s="21" t="s">
        <v>73</v>
      </c>
      <c r="D64" s="22">
        <v>-3859.3</v>
      </c>
      <c r="E64" s="21" t="s">
        <v>73</v>
      </c>
      <c r="F64" s="21" t="s">
        <v>73</v>
      </c>
      <c r="G64" s="21" t="s">
        <v>73</v>
      </c>
      <c r="H64" s="21" t="s">
        <v>73</v>
      </c>
      <c r="I64" s="21" t="s">
        <v>73</v>
      </c>
      <c r="J64" s="21" t="s">
        <v>73</v>
      </c>
      <c r="K64" s="21" t="s">
        <v>73</v>
      </c>
      <c r="L64" s="21" t="s">
        <v>73</v>
      </c>
      <c r="M64" s="21" t="s">
        <v>73</v>
      </c>
      <c r="N64" s="21" t="s">
        <v>73</v>
      </c>
      <c r="O64" s="21" t="s">
        <v>73</v>
      </c>
      <c r="P64" s="21" t="s">
        <v>73</v>
      </c>
      <c r="Q64" s="21" t="s">
        <v>73</v>
      </c>
      <c r="R64" s="21" t="s">
        <v>73</v>
      </c>
      <c r="S64" s="21" t="s">
        <v>73</v>
      </c>
      <c r="T64" s="21" t="s">
        <v>73</v>
      </c>
      <c r="U64" s="22">
        <v>-1284.95</v>
      </c>
      <c r="V64" s="21" t="s">
        <v>73</v>
      </c>
      <c r="W64" s="21" t="s">
        <v>73</v>
      </c>
      <c r="X64" s="21" t="s">
        <v>73</v>
      </c>
      <c r="Y64" s="21" t="s">
        <v>73</v>
      </c>
      <c r="Z64" s="17">
        <f>SUM(B64:Y64)</f>
        <v>-5144.25</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-3.4528388665785734E-3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42">
        <v>0</v>
      </c>
      <c r="C68" s="42">
        <v>1335848.3035000006</v>
      </c>
      <c r="D68" s="42">
        <v>0</v>
      </c>
      <c r="E68" s="42">
        <v>0</v>
      </c>
      <c r="F68" s="42">
        <v>123852.64359335937</v>
      </c>
      <c r="G68" s="42">
        <v>0</v>
      </c>
      <c r="H68" s="42">
        <v>232433.88865742189</v>
      </c>
      <c r="I68" s="42">
        <v>0</v>
      </c>
      <c r="J68" s="42">
        <v>0</v>
      </c>
      <c r="K68" s="42">
        <v>36117.766843417972</v>
      </c>
      <c r="L68" s="42">
        <v>0</v>
      </c>
      <c r="M68" s="42">
        <v>0</v>
      </c>
      <c r="N68" s="42">
        <v>0</v>
      </c>
      <c r="O68" s="42">
        <v>0</v>
      </c>
      <c r="P68" s="42">
        <v>37375.982203750005</v>
      </c>
      <c r="Q68" s="42">
        <v>1070796.8411390625</v>
      </c>
      <c r="R68" s="42">
        <v>838262.18667421874</v>
      </c>
      <c r="S68" s="42">
        <v>4174441.2894362463</v>
      </c>
      <c r="T68" s="42">
        <v>0</v>
      </c>
      <c r="U68" s="42">
        <v>0</v>
      </c>
      <c r="V68" s="42">
        <v>4362651.4994012481</v>
      </c>
      <c r="W68" s="42">
        <v>4713051.6169224996</v>
      </c>
      <c r="X68" s="42">
        <v>113.89626956542969</v>
      </c>
      <c r="Y68" s="42">
        <v>0</v>
      </c>
      <c r="Z68" s="2">
        <f t="shared" ref="Z68:Z90" si="5">SUM(B68:Y68)</f>
        <v>16924945.914640788</v>
      </c>
    </row>
    <row r="69" spans="1:26" x14ac:dyDescent="0.2">
      <c r="A69" t="s">
        <v>4</v>
      </c>
      <c r="B69" s="42">
        <v>2544732.6685000001</v>
      </c>
      <c r="C69" s="42">
        <v>7629869.9774999972</v>
      </c>
      <c r="D69" s="42">
        <v>327.71781199999998</v>
      </c>
      <c r="E69" s="42">
        <v>240070.18799999999</v>
      </c>
      <c r="F69" s="42">
        <v>1061730.6085000003</v>
      </c>
      <c r="G69" s="42">
        <v>50601.648000000001</v>
      </c>
      <c r="H69" s="42">
        <v>96601.572749999992</v>
      </c>
      <c r="I69" s="42">
        <v>347519.587</v>
      </c>
      <c r="J69" s="42">
        <v>7994.4380000000001</v>
      </c>
      <c r="K69" s="42">
        <v>1251582.5809669998</v>
      </c>
      <c r="L69" s="42">
        <v>16578.377499999999</v>
      </c>
      <c r="M69" s="42">
        <v>829059.82458399981</v>
      </c>
      <c r="N69" s="42">
        <v>210264.76799999998</v>
      </c>
      <c r="O69" s="42">
        <v>971027.66899999988</v>
      </c>
      <c r="P69" s="42">
        <v>1501790.1120000002</v>
      </c>
      <c r="Q69" s="42">
        <v>697943.62800000003</v>
      </c>
      <c r="R69" s="42">
        <v>1547951.662</v>
      </c>
      <c r="S69" s="42">
        <v>3136490.5564999995</v>
      </c>
      <c r="T69" s="42">
        <v>69747.159249999997</v>
      </c>
      <c r="U69" s="42">
        <v>514116.93349999998</v>
      </c>
      <c r="V69" s="42">
        <v>252032.39849999998</v>
      </c>
      <c r="W69" s="42">
        <v>712036.98599999992</v>
      </c>
      <c r="X69" s="42">
        <v>33911.643561999997</v>
      </c>
      <c r="Y69" s="42">
        <v>34068.732000000004</v>
      </c>
      <c r="Z69" s="2">
        <f t="shared" si="5"/>
        <v>23758051.437424991</v>
      </c>
    </row>
    <row r="70" spans="1:26" x14ac:dyDescent="0.2">
      <c r="A70" t="s">
        <v>5</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2">
        <f t="shared" si="5"/>
        <v>0</v>
      </c>
    </row>
    <row r="71" spans="1:26" x14ac:dyDescent="0.2">
      <c r="A71" t="s">
        <v>6</v>
      </c>
      <c r="B71" s="42">
        <v>2803.5407199999995</v>
      </c>
      <c r="C71" s="42">
        <v>271329.89374599996</v>
      </c>
      <c r="D71" s="42">
        <v>2637.3769159999997</v>
      </c>
      <c r="E71" s="42">
        <v>23726.029874999997</v>
      </c>
      <c r="F71" s="42">
        <v>36807.598627000007</v>
      </c>
      <c r="G71" s="42">
        <v>5923.9382100000003</v>
      </c>
      <c r="H71" s="42">
        <v>32878.962476000001</v>
      </c>
      <c r="I71" s="42">
        <v>19103.584999999999</v>
      </c>
      <c r="J71" s="42">
        <v>3708.3105880000003</v>
      </c>
      <c r="K71" s="42">
        <v>179049.8799709999</v>
      </c>
      <c r="L71" s="42">
        <v>0</v>
      </c>
      <c r="M71" s="42">
        <v>1004.646888</v>
      </c>
      <c r="N71" s="42">
        <v>824.74120699999992</v>
      </c>
      <c r="O71" s="42">
        <v>100256.800697</v>
      </c>
      <c r="P71" s="42">
        <v>19023.395348999991</v>
      </c>
      <c r="Q71" s="42">
        <v>7841.4346729999997</v>
      </c>
      <c r="R71" s="42">
        <v>13025.307181000004</v>
      </c>
      <c r="S71" s="42">
        <v>0</v>
      </c>
      <c r="T71" s="42">
        <v>35479.088810999994</v>
      </c>
      <c r="U71" s="42">
        <v>24301.320683000005</v>
      </c>
      <c r="V71" s="42">
        <v>7505.3412450000069</v>
      </c>
      <c r="W71" s="42">
        <v>95048.892997000017</v>
      </c>
      <c r="X71" s="42">
        <v>198.90307799999999</v>
      </c>
      <c r="Y71" s="42">
        <v>29109.195062999996</v>
      </c>
      <c r="Z71" s="2">
        <f t="shared" si="5"/>
        <v>911588.18400099978</v>
      </c>
    </row>
    <row r="72" spans="1:26" x14ac:dyDescent="0.2">
      <c r="A72" t="s">
        <v>7</v>
      </c>
      <c r="B72" s="42">
        <v>1011925.272</v>
      </c>
      <c r="C72" s="42">
        <v>1446416.9</v>
      </c>
      <c r="D72" s="42">
        <v>122960.662641</v>
      </c>
      <c r="E72" s="42">
        <v>1331075.2929930002</v>
      </c>
      <c r="F72" s="42">
        <v>871107.29437500006</v>
      </c>
      <c r="G72" s="42">
        <v>1298119.7901250001</v>
      </c>
      <c r="H72" s="42">
        <v>963949.66847000015</v>
      </c>
      <c r="I72" s="42">
        <v>549884.63099999994</v>
      </c>
      <c r="J72" s="42">
        <v>306360.65462500002</v>
      </c>
      <c r="K72" s="42">
        <v>0</v>
      </c>
      <c r="L72" s="42">
        <v>1046113.2049999998</v>
      </c>
      <c r="M72" s="42">
        <v>0</v>
      </c>
      <c r="N72" s="42">
        <v>0</v>
      </c>
      <c r="O72" s="42">
        <v>0</v>
      </c>
      <c r="P72" s="42">
        <v>15200.222625</v>
      </c>
      <c r="Q72" s="42">
        <v>729634.69937499985</v>
      </c>
      <c r="R72" s="42">
        <v>4381501.9604519997</v>
      </c>
      <c r="S72" s="42">
        <v>2430631.9290000005</v>
      </c>
      <c r="T72" s="42">
        <v>878086.64650000003</v>
      </c>
      <c r="U72" s="42">
        <v>1298420.2069999999</v>
      </c>
      <c r="V72" s="42">
        <v>1156857.79275</v>
      </c>
      <c r="W72" s="42">
        <v>1125926.0746250001</v>
      </c>
      <c r="X72" s="42">
        <v>0</v>
      </c>
      <c r="Y72" s="42">
        <v>16639.990000000002</v>
      </c>
      <c r="Z72" s="2">
        <f t="shared" si="5"/>
        <v>20980812.893555999</v>
      </c>
    </row>
    <row r="73" spans="1:26" x14ac:dyDescent="0.2">
      <c r="A73" t="s">
        <v>8</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2">
        <f t="shared" si="5"/>
        <v>0</v>
      </c>
    </row>
    <row r="74" spans="1:26" x14ac:dyDescent="0.2">
      <c r="A74" t="s">
        <v>9</v>
      </c>
      <c r="B74" s="42">
        <v>0</v>
      </c>
      <c r="C74" s="42">
        <v>0</v>
      </c>
      <c r="D74" s="42">
        <v>0</v>
      </c>
      <c r="E74" s="42">
        <v>0</v>
      </c>
      <c r="F74" s="42">
        <v>0</v>
      </c>
      <c r="G74" s="42">
        <v>0</v>
      </c>
      <c r="H74" s="42">
        <v>0</v>
      </c>
      <c r="I74" s="42">
        <v>0</v>
      </c>
      <c r="J74" s="42">
        <v>0</v>
      </c>
      <c r="K74" s="42">
        <v>0</v>
      </c>
      <c r="L74" s="42">
        <v>0</v>
      </c>
      <c r="M74" s="42">
        <v>0</v>
      </c>
      <c r="N74" s="42">
        <v>0</v>
      </c>
      <c r="O74" s="42">
        <v>0</v>
      </c>
      <c r="P74" s="42">
        <v>0</v>
      </c>
      <c r="Q74" s="42">
        <v>0</v>
      </c>
      <c r="R74" s="42">
        <v>0</v>
      </c>
      <c r="S74" s="42">
        <v>0</v>
      </c>
      <c r="T74" s="42">
        <v>0</v>
      </c>
      <c r="U74" s="42">
        <v>0</v>
      </c>
      <c r="V74" s="42">
        <v>0</v>
      </c>
      <c r="W74" s="42">
        <v>0</v>
      </c>
      <c r="X74" s="42">
        <v>0</v>
      </c>
      <c r="Y74" s="42">
        <v>0</v>
      </c>
      <c r="Z74" s="2">
        <f t="shared" si="5"/>
        <v>0</v>
      </c>
    </row>
    <row r="75" spans="1:26" x14ac:dyDescent="0.2">
      <c r="A75" t="s">
        <v>10</v>
      </c>
      <c r="B75" s="42">
        <v>13740.072</v>
      </c>
      <c r="C75" s="42">
        <v>44304.598250000003</v>
      </c>
      <c r="D75" s="42">
        <v>8303.8947499999995</v>
      </c>
      <c r="E75" s="42">
        <v>9829.7219999999998</v>
      </c>
      <c r="F75" s="42">
        <v>26709.075531000002</v>
      </c>
      <c r="G75" s="42">
        <v>28372.787249999994</v>
      </c>
      <c r="H75" s="42">
        <v>9697.8657810000004</v>
      </c>
      <c r="I75" s="42">
        <v>39013.272063999997</v>
      </c>
      <c r="J75" s="42">
        <v>8019.7569999999996</v>
      </c>
      <c r="K75" s="42">
        <v>21142.668891000001</v>
      </c>
      <c r="L75" s="42">
        <v>20531.486000000001</v>
      </c>
      <c r="M75" s="42">
        <v>30749.690710999999</v>
      </c>
      <c r="N75" s="42">
        <v>17069.569061999999</v>
      </c>
      <c r="O75" s="42">
        <v>24958.740202999998</v>
      </c>
      <c r="P75" s="42">
        <v>68197.000328999988</v>
      </c>
      <c r="Q75" s="42">
        <v>74749.572469999999</v>
      </c>
      <c r="R75" s="42">
        <v>143988.65203199993</v>
      </c>
      <c r="S75" s="42">
        <v>12841.197</v>
      </c>
      <c r="T75" s="42">
        <v>10852.582</v>
      </c>
      <c r="U75" s="42">
        <v>12126.124</v>
      </c>
      <c r="V75" s="42">
        <v>14039.707219</v>
      </c>
      <c r="W75" s="42">
        <v>55627.935500000007</v>
      </c>
      <c r="X75" s="42">
        <v>12975.086922000002</v>
      </c>
      <c r="Y75" s="42">
        <v>0</v>
      </c>
      <c r="Z75" s="2">
        <f t="shared" si="5"/>
        <v>707841.05696500011</v>
      </c>
    </row>
    <row r="76" spans="1:26" x14ac:dyDescent="0.2">
      <c r="A76" t="s">
        <v>11</v>
      </c>
      <c r="B76" s="42">
        <v>444223.22730000003</v>
      </c>
      <c r="C76" s="42">
        <v>459853.21860000002</v>
      </c>
      <c r="D76" s="42">
        <v>0</v>
      </c>
      <c r="E76" s="42">
        <v>0</v>
      </c>
      <c r="F76" s="42">
        <v>156399.95629999999</v>
      </c>
      <c r="G76" s="42">
        <v>167504.3749</v>
      </c>
      <c r="H76" s="42">
        <v>169992.397</v>
      </c>
      <c r="I76" s="42">
        <v>132872.95320000002</v>
      </c>
      <c r="J76" s="42">
        <v>108308.46569999999</v>
      </c>
      <c r="K76" s="42">
        <v>342783.10310000001</v>
      </c>
      <c r="L76" s="42">
        <v>0</v>
      </c>
      <c r="M76" s="42">
        <v>203704.50949999999</v>
      </c>
      <c r="N76" s="42">
        <v>151353.5563</v>
      </c>
      <c r="O76" s="42">
        <v>0</v>
      </c>
      <c r="P76" s="42">
        <v>696969.48120000004</v>
      </c>
      <c r="Q76" s="42">
        <v>403191.3125</v>
      </c>
      <c r="R76" s="42">
        <v>1485797.5885000001</v>
      </c>
      <c r="S76" s="42">
        <v>611055.65630000003</v>
      </c>
      <c r="T76" s="42">
        <v>91816.593800000002</v>
      </c>
      <c r="U76" s="42">
        <v>0</v>
      </c>
      <c r="V76" s="42">
        <v>644264.16249999998</v>
      </c>
      <c r="W76" s="42">
        <v>1060669.8752000001</v>
      </c>
      <c r="X76" s="42">
        <v>913966.93469999987</v>
      </c>
      <c r="Y76" s="42">
        <v>0</v>
      </c>
      <c r="Z76" s="2">
        <f t="shared" si="5"/>
        <v>8244727.3665999984</v>
      </c>
    </row>
    <row r="77" spans="1:26" x14ac:dyDescent="0.2">
      <c r="A77" t="s">
        <v>12</v>
      </c>
      <c r="B77" s="42">
        <v>0</v>
      </c>
      <c r="C77" s="46">
        <v>0</v>
      </c>
      <c r="D77" s="46">
        <v>0</v>
      </c>
      <c r="E77" s="46">
        <v>0</v>
      </c>
      <c r="F77" s="46">
        <v>0</v>
      </c>
      <c r="G77" s="46">
        <v>0</v>
      </c>
      <c r="H77" s="46">
        <v>0</v>
      </c>
      <c r="I77" s="46">
        <v>0</v>
      </c>
      <c r="J77" s="46">
        <v>0</v>
      </c>
      <c r="K77" s="46">
        <v>0</v>
      </c>
      <c r="L77" s="46">
        <v>0</v>
      </c>
      <c r="M77" s="46">
        <v>0</v>
      </c>
      <c r="N77" s="46">
        <v>0</v>
      </c>
      <c r="O77" s="46">
        <v>0</v>
      </c>
      <c r="P77" s="46">
        <v>0</v>
      </c>
      <c r="Q77" s="46">
        <v>0</v>
      </c>
      <c r="R77" s="46">
        <v>0</v>
      </c>
      <c r="S77" s="46">
        <v>0</v>
      </c>
      <c r="T77" s="46">
        <v>0</v>
      </c>
      <c r="U77" s="46">
        <v>0</v>
      </c>
      <c r="V77" s="46">
        <v>0</v>
      </c>
      <c r="W77" s="46">
        <v>0</v>
      </c>
      <c r="X77" s="46">
        <v>0</v>
      </c>
      <c r="Y77" s="46">
        <v>0</v>
      </c>
      <c r="Z77" s="2">
        <f t="shared" si="5"/>
        <v>0</v>
      </c>
    </row>
    <row r="78" spans="1:26" x14ac:dyDescent="0.2">
      <c r="A78" t="s">
        <v>13</v>
      </c>
      <c r="B78" s="42">
        <v>0</v>
      </c>
      <c r="C78" s="42">
        <v>0</v>
      </c>
      <c r="D78" s="42">
        <v>0</v>
      </c>
      <c r="E78" s="42">
        <v>0</v>
      </c>
      <c r="F78" s="42">
        <v>0</v>
      </c>
      <c r="G78" s="42">
        <v>0</v>
      </c>
      <c r="H78" s="42">
        <v>0</v>
      </c>
      <c r="I78" s="42">
        <v>0</v>
      </c>
      <c r="J78" s="42">
        <v>0</v>
      </c>
      <c r="K78" s="42">
        <v>0</v>
      </c>
      <c r="L78" s="42">
        <v>0</v>
      </c>
      <c r="M78" s="42">
        <v>0</v>
      </c>
      <c r="N78" s="42">
        <v>0</v>
      </c>
      <c r="O78" s="42">
        <v>0</v>
      </c>
      <c r="P78" s="42">
        <v>0</v>
      </c>
      <c r="Q78" s="42">
        <v>0</v>
      </c>
      <c r="R78" s="42">
        <v>0</v>
      </c>
      <c r="S78" s="42">
        <v>0</v>
      </c>
      <c r="T78" s="42">
        <v>0</v>
      </c>
      <c r="U78" s="42">
        <v>0</v>
      </c>
      <c r="V78" s="42">
        <v>0</v>
      </c>
      <c r="W78" s="42">
        <v>0</v>
      </c>
      <c r="X78" s="42">
        <v>0</v>
      </c>
      <c r="Y78" s="42">
        <v>0</v>
      </c>
      <c r="Z78" s="2">
        <f t="shared" si="5"/>
        <v>0</v>
      </c>
    </row>
    <row r="79" spans="1:26" x14ac:dyDescent="0.2">
      <c r="A79" t="s">
        <v>14</v>
      </c>
      <c r="B79" s="42">
        <v>1734.7550939999999</v>
      </c>
      <c r="C79" s="42">
        <v>136672.008256</v>
      </c>
      <c r="D79" s="42">
        <v>4488.2602749999996</v>
      </c>
      <c r="E79" s="42">
        <v>16971.811214000001</v>
      </c>
      <c r="F79" s="42">
        <v>11685.124533000002</v>
      </c>
      <c r="G79" s="42">
        <v>7982.1669059999977</v>
      </c>
      <c r="H79" s="42">
        <v>9304.1913039999945</v>
      </c>
      <c r="I79" s="42">
        <v>8459.2952719999976</v>
      </c>
      <c r="J79" s="42">
        <v>83.120851999999999</v>
      </c>
      <c r="K79" s="42">
        <v>7309.443902</v>
      </c>
      <c r="L79" s="42">
        <v>3272.9248170000001</v>
      </c>
      <c r="M79" s="42">
        <v>0</v>
      </c>
      <c r="N79" s="42">
        <v>0</v>
      </c>
      <c r="O79" s="42">
        <v>0</v>
      </c>
      <c r="P79" s="42">
        <v>30461.885283000007</v>
      </c>
      <c r="Q79" s="42">
        <v>9923.8651720000034</v>
      </c>
      <c r="R79" s="42">
        <v>187935.80859200007</v>
      </c>
      <c r="S79" s="42">
        <v>207668.25031100007</v>
      </c>
      <c r="T79" s="42">
        <v>3138.9908069999997</v>
      </c>
      <c r="U79" s="42">
        <v>14817.140180999999</v>
      </c>
      <c r="V79" s="42">
        <v>10.673151000000001</v>
      </c>
      <c r="W79" s="42">
        <v>261940.0118739999</v>
      </c>
      <c r="X79" s="42">
        <v>0</v>
      </c>
      <c r="Y79" s="42">
        <v>11539.828158</v>
      </c>
      <c r="Z79" s="2">
        <f t="shared" si="5"/>
        <v>935399.55595399998</v>
      </c>
    </row>
    <row r="80" spans="1:26" x14ac:dyDescent="0.2">
      <c r="A80" t="s">
        <v>15</v>
      </c>
      <c r="B80" s="42">
        <v>41.027518000000008</v>
      </c>
      <c r="C80" s="42">
        <v>2843.3868320000015</v>
      </c>
      <c r="D80" s="42">
        <v>9.6303370000000008</v>
      </c>
      <c r="E80" s="42">
        <v>0</v>
      </c>
      <c r="F80" s="42">
        <v>0</v>
      </c>
      <c r="G80" s="42">
        <v>127.80128999999999</v>
      </c>
      <c r="H80" s="42">
        <v>179.89780300000001</v>
      </c>
      <c r="I80" s="42">
        <v>0</v>
      </c>
      <c r="J80" s="42">
        <v>0</v>
      </c>
      <c r="K80" s="42">
        <v>746.95940300000007</v>
      </c>
      <c r="L80" s="42">
        <v>0</v>
      </c>
      <c r="M80" s="42">
        <v>0</v>
      </c>
      <c r="N80" s="42">
        <v>0</v>
      </c>
      <c r="O80" s="42">
        <v>0</v>
      </c>
      <c r="P80" s="42">
        <v>0</v>
      </c>
      <c r="Q80" s="42">
        <v>0</v>
      </c>
      <c r="R80" s="42">
        <v>453.93846899999994</v>
      </c>
      <c r="S80" s="42">
        <v>0</v>
      </c>
      <c r="T80" s="42">
        <v>29.981141000000001</v>
      </c>
      <c r="U80" s="42">
        <v>0</v>
      </c>
      <c r="V80" s="42">
        <v>0</v>
      </c>
      <c r="W80" s="42">
        <v>5901.7160479999993</v>
      </c>
      <c r="X80" s="42">
        <v>0</v>
      </c>
      <c r="Y80" s="42">
        <v>0</v>
      </c>
      <c r="Z80" s="2">
        <f t="shared" si="5"/>
        <v>10334.338841000001</v>
      </c>
    </row>
    <row r="81" spans="1:26" x14ac:dyDescent="0.2">
      <c r="A81" t="s">
        <v>16</v>
      </c>
      <c r="B81" s="42">
        <v>0</v>
      </c>
      <c r="C81" s="42">
        <v>0</v>
      </c>
      <c r="D81" s="42">
        <v>0</v>
      </c>
      <c r="E81" s="42">
        <v>0</v>
      </c>
      <c r="F81" s="42">
        <v>0</v>
      </c>
      <c r="G81" s="42">
        <v>0</v>
      </c>
      <c r="H81" s="42">
        <v>0</v>
      </c>
      <c r="I81" s="42">
        <v>0</v>
      </c>
      <c r="J81" s="42">
        <v>0</v>
      </c>
      <c r="K81" s="42">
        <v>0</v>
      </c>
      <c r="L81" s="42">
        <v>0</v>
      </c>
      <c r="M81" s="42">
        <v>0</v>
      </c>
      <c r="N81" s="42">
        <v>0</v>
      </c>
      <c r="O81" s="42">
        <v>0</v>
      </c>
      <c r="P81" s="42">
        <v>0</v>
      </c>
      <c r="Q81" s="42">
        <v>0</v>
      </c>
      <c r="R81" s="42">
        <v>0</v>
      </c>
      <c r="S81" s="42">
        <v>0</v>
      </c>
      <c r="T81" s="42">
        <v>0</v>
      </c>
      <c r="U81" s="42">
        <v>0</v>
      </c>
      <c r="V81" s="42">
        <v>0</v>
      </c>
      <c r="W81" s="42">
        <v>0</v>
      </c>
      <c r="X81" s="42">
        <v>0</v>
      </c>
      <c r="Y81" s="42">
        <v>0</v>
      </c>
      <c r="Z81" s="2">
        <f t="shared" si="5"/>
        <v>0</v>
      </c>
    </row>
    <row r="82" spans="1:26" x14ac:dyDescent="0.2">
      <c r="A82" t="s">
        <v>17</v>
      </c>
      <c r="B82" s="42">
        <v>33697.013089999993</v>
      </c>
      <c r="C82" s="42">
        <v>146648.37700800004</v>
      </c>
      <c r="D82" s="42">
        <v>0.58873699999999995</v>
      </c>
      <c r="E82" s="42">
        <v>5741.2437499999996</v>
      </c>
      <c r="F82" s="42">
        <v>12253.732309999999</v>
      </c>
      <c r="G82" s="42">
        <v>83.052466999999993</v>
      </c>
      <c r="H82" s="42">
        <v>30.725071999999997</v>
      </c>
      <c r="I82" s="42">
        <v>62.022988999999995</v>
      </c>
      <c r="J82" s="42">
        <v>2712.3236689999999</v>
      </c>
      <c r="K82" s="42">
        <v>540.68568999999991</v>
      </c>
      <c r="L82" s="42">
        <v>0</v>
      </c>
      <c r="M82" s="42">
        <v>0</v>
      </c>
      <c r="N82" s="42">
        <v>0</v>
      </c>
      <c r="O82" s="42">
        <v>107035.255405</v>
      </c>
      <c r="P82" s="42">
        <v>59851.836812999994</v>
      </c>
      <c r="Q82" s="42">
        <v>122126.876774</v>
      </c>
      <c r="R82" s="42">
        <v>69429.814562</v>
      </c>
      <c r="S82" s="42">
        <v>145.016367</v>
      </c>
      <c r="T82" s="42">
        <v>16457.145709</v>
      </c>
      <c r="U82" s="42">
        <v>158257.43487600001</v>
      </c>
      <c r="V82" s="42">
        <v>0</v>
      </c>
      <c r="W82" s="42">
        <v>565.22981300000004</v>
      </c>
      <c r="X82" s="42">
        <v>1738.14888</v>
      </c>
      <c r="Y82" s="42">
        <v>117.3985</v>
      </c>
      <c r="Z82" s="2">
        <f t="shared" si="5"/>
        <v>737493.92248099996</v>
      </c>
    </row>
    <row r="83" spans="1:26" x14ac:dyDescent="0.2">
      <c r="A83" t="s">
        <v>18</v>
      </c>
      <c r="B83" s="42">
        <v>789.54434062500002</v>
      </c>
      <c r="C83" s="42">
        <v>0</v>
      </c>
      <c r="D83" s="42">
        <v>0</v>
      </c>
      <c r="E83" s="42">
        <v>0</v>
      </c>
      <c r="F83" s="42">
        <v>0</v>
      </c>
      <c r="G83" s="42">
        <v>0</v>
      </c>
      <c r="H83" s="42">
        <v>12880.525602812502</v>
      </c>
      <c r="I83" s="42">
        <v>6022.5362654101564</v>
      </c>
      <c r="J83" s="42">
        <v>0</v>
      </c>
      <c r="K83" s="42">
        <v>130583.80274312499</v>
      </c>
      <c r="L83" s="42">
        <v>0</v>
      </c>
      <c r="M83" s="42">
        <v>0</v>
      </c>
      <c r="N83" s="42">
        <v>0</v>
      </c>
      <c r="O83" s="42">
        <v>0</v>
      </c>
      <c r="P83" s="42">
        <v>12162.125</v>
      </c>
      <c r="Q83" s="42">
        <v>13023.089583125002</v>
      </c>
      <c r="R83" s="42">
        <v>106325.1510825</v>
      </c>
      <c r="S83" s="42">
        <v>20640.34478625</v>
      </c>
      <c r="T83" s="42">
        <v>0</v>
      </c>
      <c r="U83" s="42">
        <v>97445.98848</v>
      </c>
      <c r="V83" s="42">
        <v>14744.266575</v>
      </c>
      <c r="W83" s="42">
        <v>0</v>
      </c>
      <c r="X83" s="42">
        <v>36.90722202148438</v>
      </c>
      <c r="Y83" s="42">
        <v>0</v>
      </c>
      <c r="Z83" s="2">
        <f t="shared" si="5"/>
        <v>414654.28168086911</v>
      </c>
    </row>
    <row r="84" spans="1:26" x14ac:dyDescent="0.2">
      <c r="A84" t="s">
        <v>19</v>
      </c>
      <c r="B84" s="42">
        <v>0</v>
      </c>
      <c r="C84" s="42">
        <v>0</v>
      </c>
      <c r="D84" s="42">
        <v>0</v>
      </c>
      <c r="E84" s="42">
        <v>0</v>
      </c>
      <c r="F84" s="42">
        <v>0.33845900000000001</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c r="Z84" s="2">
        <f t="shared" si="5"/>
        <v>0.33845900000000001</v>
      </c>
    </row>
    <row r="85" spans="1:26" x14ac:dyDescent="0.2">
      <c r="A85" t="s">
        <v>20</v>
      </c>
      <c r="B85" s="42">
        <v>0</v>
      </c>
      <c r="C85" s="42">
        <v>19110.356</v>
      </c>
      <c r="D85" s="42">
        <v>0</v>
      </c>
      <c r="E85" s="42">
        <v>139068.47899999999</v>
      </c>
      <c r="F85" s="42">
        <v>0</v>
      </c>
      <c r="G85" s="42">
        <v>0</v>
      </c>
      <c r="H85" s="42">
        <v>0</v>
      </c>
      <c r="I85" s="42">
        <v>0</v>
      </c>
      <c r="J85" s="42">
        <v>0</v>
      </c>
      <c r="K85" s="42">
        <v>0</v>
      </c>
      <c r="L85" s="42">
        <v>0</v>
      </c>
      <c r="M85" s="42">
        <v>0</v>
      </c>
      <c r="N85" s="42">
        <v>0</v>
      </c>
      <c r="O85" s="42">
        <v>0</v>
      </c>
      <c r="P85" s="42">
        <v>0</v>
      </c>
      <c r="Q85" s="42">
        <v>0</v>
      </c>
      <c r="R85" s="42">
        <v>4713.9321250000003</v>
      </c>
      <c r="S85" s="42">
        <v>0</v>
      </c>
      <c r="T85" s="42">
        <v>0</v>
      </c>
      <c r="U85" s="42">
        <v>0</v>
      </c>
      <c r="V85" s="42">
        <v>0</v>
      </c>
      <c r="W85" s="42">
        <v>0</v>
      </c>
      <c r="X85" s="42">
        <v>0</v>
      </c>
      <c r="Y85" s="42">
        <v>0</v>
      </c>
      <c r="Z85" s="2">
        <f t="shared" si="5"/>
        <v>162892.76712499998</v>
      </c>
    </row>
    <row r="86" spans="1:26" x14ac:dyDescent="0.2">
      <c r="A86" t="s">
        <v>21</v>
      </c>
      <c r="B86" s="42">
        <v>0</v>
      </c>
      <c r="C86" s="46">
        <v>0</v>
      </c>
      <c r="D86" s="46">
        <v>0</v>
      </c>
      <c r="E86" s="46">
        <v>0</v>
      </c>
      <c r="F86" s="46">
        <v>0</v>
      </c>
      <c r="G86" s="46">
        <v>0</v>
      </c>
      <c r="H86" s="46">
        <v>0</v>
      </c>
      <c r="I86" s="46">
        <v>0</v>
      </c>
      <c r="J86" s="46">
        <v>0</v>
      </c>
      <c r="K86" s="46">
        <v>0</v>
      </c>
      <c r="L86" s="46">
        <v>0</v>
      </c>
      <c r="M86" s="46">
        <v>0</v>
      </c>
      <c r="N86" s="46">
        <v>0</v>
      </c>
      <c r="O86" s="46">
        <v>0</v>
      </c>
      <c r="P86" s="46">
        <v>0</v>
      </c>
      <c r="Q86" s="46">
        <v>0</v>
      </c>
      <c r="R86" s="46">
        <v>0</v>
      </c>
      <c r="S86" s="46">
        <v>0</v>
      </c>
      <c r="T86" s="46">
        <v>0</v>
      </c>
      <c r="U86" s="46">
        <v>0</v>
      </c>
      <c r="V86" s="46">
        <v>0</v>
      </c>
      <c r="W86" s="46">
        <v>0</v>
      </c>
      <c r="X86" s="46">
        <v>0</v>
      </c>
      <c r="Y86" s="46">
        <v>0</v>
      </c>
      <c r="Z86" s="2">
        <f t="shared" ref="Z86" si="6">SUM(B86:Y86)</f>
        <v>0</v>
      </c>
    </row>
    <row r="87" spans="1:26" x14ac:dyDescent="0.2">
      <c r="A87" t="s">
        <v>22</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c r="Z87" s="2">
        <f t="shared" si="5"/>
        <v>0</v>
      </c>
    </row>
    <row r="88" spans="1:26" x14ac:dyDescent="0.2">
      <c r="A88" t="s">
        <v>23</v>
      </c>
      <c r="B88" s="42">
        <v>0</v>
      </c>
      <c r="C88" s="42">
        <v>0</v>
      </c>
      <c r="D88" s="42">
        <v>0</v>
      </c>
      <c r="E88" s="42">
        <v>0</v>
      </c>
      <c r="F88" s="42">
        <v>0</v>
      </c>
      <c r="G88" s="42">
        <v>0</v>
      </c>
      <c r="H88" s="42">
        <v>0</v>
      </c>
      <c r="I88" s="42">
        <v>0</v>
      </c>
      <c r="J88" s="42">
        <v>0</v>
      </c>
      <c r="K88" s="42">
        <v>0</v>
      </c>
      <c r="L88" s="42">
        <v>0</v>
      </c>
      <c r="M88" s="42">
        <v>0</v>
      </c>
      <c r="N88" s="42">
        <v>0</v>
      </c>
      <c r="O88" s="42">
        <v>0</v>
      </c>
      <c r="P88" s="42">
        <v>0</v>
      </c>
      <c r="Q88" s="42">
        <v>0</v>
      </c>
      <c r="R88" s="42">
        <v>0</v>
      </c>
      <c r="S88" s="42">
        <v>0</v>
      </c>
      <c r="T88" s="42">
        <v>0</v>
      </c>
      <c r="U88" s="42">
        <v>0</v>
      </c>
      <c r="V88" s="42">
        <v>0</v>
      </c>
      <c r="W88" s="42">
        <v>0</v>
      </c>
      <c r="X88" s="42">
        <v>0</v>
      </c>
      <c r="Y88" s="42">
        <v>0</v>
      </c>
      <c r="Z88" s="2">
        <f t="shared" si="5"/>
        <v>0</v>
      </c>
    </row>
    <row r="89" spans="1:26" x14ac:dyDescent="0.2">
      <c r="A89" t="s">
        <v>24</v>
      </c>
      <c r="B89" s="42">
        <v>0</v>
      </c>
      <c r="C89" s="42">
        <v>0</v>
      </c>
      <c r="D89" s="42">
        <v>0</v>
      </c>
      <c r="E89" s="42">
        <v>0</v>
      </c>
      <c r="F89" s="42">
        <v>0</v>
      </c>
      <c r="G89" s="42">
        <v>0</v>
      </c>
      <c r="H89" s="42">
        <v>0</v>
      </c>
      <c r="I89" s="42">
        <v>0</v>
      </c>
      <c r="J89" s="42">
        <v>0</v>
      </c>
      <c r="K89" s="42">
        <v>0</v>
      </c>
      <c r="L89" s="42">
        <v>0</v>
      </c>
      <c r="M89" s="42">
        <v>0</v>
      </c>
      <c r="N89" s="42">
        <v>0</v>
      </c>
      <c r="O89" s="42">
        <v>0</v>
      </c>
      <c r="P89" s="42">
        <v>0</v>
      </c>
      <c r="Q89" s="42">
        <v>0</v>
      </c>
      <c r="R89" s="42">
        <v>0</v>
      </c>
      <c r="S89" s="42">
        <v>0</v>
      </c>
      <c r="T89" s="42">
        <v>0</v>
      </c>
      <c r="U89" s="42">
        <v>0</v>
      </c>
      <c r="V89" s="42">
        <v>0</v>
      </c>
      <c r="W89" s="42">
        <v>0</v>
      </c>
      <c r="X89" s="42">
        <v>0</v>
      </c>
      <c r="Y89" s="42">
        <v>0</v>
      </c>
      <c r="Z89" s="2">
        <f t="shared" si="5"/>
        <v>0</v>
      </c>
    </row>
    <row r="90" spans="1:26" x14ac:dyDescent="0.2">
      <c r="A90" t="s">
        <v>25</v>
      </c>
      <c r="B90" s="42">
        <v>0</v>
      </c>
      <c r="C90" s="42">
        <v>0</v>
      </c>
      <c r="D90" s="42">
        <v>0</v>
      </c>
      <c r="E90" s="42">
        <v>0</v>
      </c>
      <c r="F90" s="42">
        <v>0</v>
      </c>
      <c r="G90" s="42">
        <v>0</v>
      </c>
      <c r="H90" s="42">
        <v>0</v>
      </c>
      <c r="I90" s="42">
        <v>0</v>
      </c>
      <c r="J90" s="42">
        <v>0</v>
      </c>
      <c r="K90" s="42">
        <v>0</v>
      </c>
      <c r="L90" s="42">
        <v>0</v>
      </c>
      <c r="M90" s="42">
        <v>0</v>
      </c>
      <c r="N90" s="42">
        <v>0</v>
      </c>
      <c r="O90" s="42">
        <v>0</v>
      </c>
      <c r="P90" s="42">
        <v>0</v>
      </c>
      <c r="Q90" s="42">
        <v>0</v>
      </c>
      <c r="R90" s="42">
        <v>0</v>
      </c>
      <c r="S90" s="42">
        <v>0</v>
      </c>
      <c r="T90" s="42">
        <v>0</v>
      </c>
      <c r="U90" s="42">
        <v>0</v>
      </c>
      <c r="V90" s="42">
        <v>0</v>
      </c>
      <c r="W90" s="42">
        <v>0</v>
      </c>
      <c r="X90" s="42">
        <v>0</v>
      </c>
      <c r="Y90" s="42">
        <v>0</v>
      </c>
      <c r="Z90" s="2">
        <f t="shared" si="5"/>
        <v>0</v>
      </c>
    </row>
    <row r="91" spans="1:26" x14ac:dyDescent="0.2">
      <c r="A91" t="s">
        <v>50</v>
      </c>
      <c r="B91" s="2">
        <f t="shared" ref="B91:Z91" si="7">SUM(B68:B90)</f>
        <v>4053687.1205626251</v>
      </c>
      <c r="C91" s="2">
        <f t="shared" si="7"/>
        <v>11492897.019691998</v>
      </c>
      <c r="D91" s="2">
        <f t="shared" si="7"/>
        <v>138728.13146800004</v>
      </c>
      <c r="E91" s="2">
        <f t="shared" si="7"/>
        <v>1766482.7668320003</v>
      </c>
      <c r="F91" s="2">
        <f t="shared" si="7"/>
        <v>2300546.3722283598</v>
      </c>
      <c r="G91" s="2">
        <f t="shared" si="7"/>
        <v>1558715.5591480001</v>
      </c>
      <c r="H91" s="2">
        <f t="shared" si="7"/>
        <v>1527949.6949162344</v>
      </c>
      <c r="I91" s="2">
        <f t="shared" si="7"/>
        <v>1102937.8827904102</v>
      </c>
      <c r="J91" s="2">
        <f t="shared" si="7"/>
        <v>437187.07043400005</v>
      </c>
      <c r="K91" s="2">
        <f t="shared" si="7"/>
        <v>1969856.8915105427</v>
      </c>
      <c r="L91" s="2">
        <f t="shared" si="7"/>
        <v>1086495.9933169999</v>
      </c>
      <c r="M91" s="2">
        <f t="shared" si="7"/>
        <v>1064518.6716829997</v>
      </c>
      <c r="N91" s="2">
        <f t="shared" si="7"/>
        <v>379512.63456899999</v>
      </c>
      <c r="O91" s="2">
        <f t="shared" si="7"/>
        <v>1203278.4653049998</v>
      </c>
      <c r="P91" s="2">
        <f t="shared" si="7"/>
        <v>2441032.0408027498</v>
      </c>
      <c r="Q91" s="2">
        <f t="shared" si="7"/>
        <v>3129231.3196861874</v>
      </c>
      <c r="R91" s="2">
        <f t="shared" si="7"/>
        <v>8779386.0016697198</v>
      </c>
      <c r="S91" s="2">
        <f t="shared" si="7"/>
        <v>10593914.239700498</v>
      </c>
      <c r="T91" s="2">
        <f t="shared" si="7"/>
        <v>1105608.1880180002</v>
      </c>
      <c r="U91" s="2">
        <f t="shared" si="7"/>
        <v>2119485.1487199999</v>
      </c>
      <c r="V91" s="2">
        <f t="shared" si="7"/>
        <v>6452105.8413412487</v>
      </c>
      <c r="W91" s="2">
        <f t="shared" si="7"/>
        <v>8030768.3389794994</v>
      </c>
      <c r="X91" s="2">
        <f t="shared" si="7"/>
        <v>962941.5206335868</v>
      </c>
      <c r="Y91" s="2">
        <f t="shared" si="7"/>
        <v>91475.143721</v>
      </c>
      <c r="Z91" s="2">
        <f t="shared" si="7"/>
        <v>73788742.057728633</v>
      </c>
    </row>
    <row r="92" spans="1:26"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6" x14ac:dyDescent="0.2">
      <c r="A95" t="s">
        <v>3</v>
      </c>
      <c r="B95" s="43">
        <v>0</v>
      </c>
      <c r="C95" s="43">
        <v>75826.49833207301</v>
      </c>
      <c r="D95" s="43">
        <v>0</v>
      </c>
      <c r="E95" s="43">
        <v>0</v>
      </c>
      <c r="F95" s="43">
        <v>7897.9903208240003</v>
      </c>
      <c r="G95" s="43">
        <v>0</v>
      </c>
      <c r="H95" s="43">
        <v>11540.762065592002</v>
      </c>
      <c r="I95" s="43">
        <v>0</v>
      </c>
      <c r="J95" s="43">
        <v>0</v>
      </c>
      <c r="K95" s="43">
        <v>2171.0975044329998</v>
      </c>
      <c r="L95" s="43">
        <v>0</v>
      </c>
      <c r="M95" s="43">
        <v>0</v>
      </c>
      <c r="N95" s="43">
        <v>0</v>
      </c>
      <c r="O95" s="43">
        <v>0</v>
      </c>
      <c r="P95" s="43">
        <v>2143.7818286779998</v>
      </c>
      <c r="Q95" s="43">
        <v>60849.655542646993</v>
      </c>
      <c r="R95" s="43">
        <v>47772.23552535499</v>
      </c>
      <c r="S95" s="43">
        <v>237972.73875512814</v>
      </c>
      <c r="T95" s="43">
        <v>0</v>
      </c>
      <c r="U95" s="43">
        <v>0</v>
      </c>
      <c r="V95" s="43">
        <v>247359.79962723402</v>
      </c>
      <c r="W95" s="43">
        <v>267245.53001084301</v>
      </c>
      <c r="X95" s="43">
        <v>6.456124</v>
      </c>
      <c r="Y95" s="43">
        <v>0</v>
      </c>
      <c r="Z95" s="2">
        <f t="shared" ref="Z95:Z117" si="8">SUM(B95:Y95)</f>
        <v>960786.5456368071</v>
      </c>
    </row>
    <row r="96" spans="1:26" x14ac:dyDescent="0.2">
      <c r="A96" t="s">
        <v>4</v>
      </c>
      <c r="B96" s="43">
        <v>145751.63900000002</v>
      </c>
      <c r="C96" s="43">
        <v>379939.92640600004</v>
      </c>
      <c r="D96" s="43">
        <v>16.962174000000001</v>
      </c>
      <c r="E96" s="43">
        <v>13954.365250000001</v>
      </c>
      <c r="F96" s="43">
        <v>55133.874468999995</v>
      </c>
      <c r="G96" s="43">
        <v>2845.5992500000002</v>
      </c>
      <c r="H96" s="43">
        <v>4996.5484400000005</v>
      </c>
      <c r="I96" s="43">
        <v>23422.507937999999</v>
      </c>
      <c r="J96" s="43">
        <v>434.31996900000001</v>
      </c>
      <c r="K96" s="43">
        <v>94635.279797999974</v>
      </c>
      <c r="L96" s="43">
        <v>1188.7249379999998</v>
      </c>
      <c r="M96" s="43">
        <v>47550.217918000017</v>
      </c>
      <c r="N96" s="43">
        <v>13074.712</v>
      </c>
      <c r="O96" s="43">
        <v>66969.963220000005</v>
      </c>
      <c r="P96" s="43">
        <v>125038.62078100001</v>
      </c>
      <c r="Q96" s="43">
        <v>40614.145468999996</v>
      </c>
      <c r="R96" s="43">
        <v>108129.125375</v>
      </c>
      <c r="S96" s="43">
        <v>203356.64424900003</v>
      </c>
      <c r="T96" s="43">
        <v>3921.2401179999997</v>
      </c>
      <c r="U96" s="43">
        <v>27125.43275</v>
      </c>
      <c r="V96" s="43">
        <v>18733.047937000003</v>
      </c>
      <c r="W96" s="43">
        <v>48827.471827999994</v>
      </c>
      <c r="X96" s="43">
        <v>2617.3837530000001</v>
      </c>
      <c r="Y96" s="43">
        <v>1544.6445000000001</v>
      </c>
      <c r="Z96" s="2">
        <f t="shared" si="8"/>
        <v>1429822.39753</v>
      </c>
    </row>
    <row r="97" spans="1:26" x14ac:dyDescent="0.2">
      <c r="A97" t="s">
        <v>5</v>
      </c>
      <c r="B97" s="43">
        <v>0</v>
      </c>
      <c r="C97" s="43">
        <v>0</v>
      </c>
      <c r="D97" s="43">
        <v>0</v>
      </c>
      <c r="E97" s="43">
        <v>0</v>
      </c>
      <c r="F97" s="43">
        <v>0</v>
      </c>
      <c r="G97" s="43">
        <v>0</v>
      </c>
      <c r="H97" s="43">
        <v>0</v>
      </c>
      <c r="I97" s="43">
        <v>0</v>
      </c>
      <c r="J97" s="43">
        <v>0</v>
      </c>
      <c r="K97" s="43">
        <v>0</v>
      </c>
      <c r="L97" s="43">
        <v>0</v>
      </c>
      <c r="M97" s="43">
        <v>0</v>
      </c>
      <c r="N97" s="43">
        <v>0</v>
      </c>
      <c r="O97" s="43">
        <v>0</v>
      </c>
      <c r="P97" s="43">
        <v>0</v>
      </c>
      <c r="Q97" s="43">
        <v>0</v>
      </c>
      <c r="R97" s="43">
        <v>0</v>
      </c>
      <c r="S97" s="43">
        <v>0</v>
      </c>
      <c r="T97" s="43">
        <v>0</v>
      </c>
      <c r="U97" s="43">
        <v>0</v>
      </c>
      <c r="V97" s="43">
        <v>0</v>
      </c>
      <c r="W97" s="43">
        <v>0</v>
      </c>
      <c r="X97" s="43">
        <v>0</v>
      </c>
      <c r="Y97" s="43">
        <v>0</v>
      </c>
      <c r="Z97" s="2">
        <f t="shared" si="8"/>
        <v>0</v>
      </c>
    </row>
    <row r="98" spans="1:26" x14ac:dyDescent="0.2">
      <c r="A98" t="s">
        <v>6</v>
      </c>
      <c r="B98" s="43">
        <v>371.93031600000023</v>
      </c>
      <c r="C98" s="43">
        <v>36654.831874999989</v>
      </c>
      <c r="D98" s="43">
        <v>477.09592900000001</v>
      </c>
      <c r="E98" s="43">
        <v>4665.869063000001</v>
      </c>
      <c r="F98" s="43">
        <v>7189.8985770000018</v>
      </c>
      <c r="G98" s="43">
        <v>1126.5281809999999</v>
      </c>
      <c r="H98" s="43">
        <v>6060.7815199999986</v>
      </c>
      <c r="I98" s="43">
        <v>3794.1083439999998</v>
      </c>
      <c r="J98" s="43">
        <v>496.90580900000003</v>
      </c>
      <c r="K98" s="43">
        <v>12394.256454000002</v>
      </c>
      <c r="L98" s="43">
        <v>0</v>
      </c>
      <c r="M98" s="43">
        <v>161.98286300000001</v>
      </c>
      <c r="N98" s="43">
        <v>127.87195999999999</v>
      </c>
      <c r="O98" s="43">
        <v>19231.212381000001</v>
      </c>
      <c r="P98" s="43">
        <v>2833.6338379999997</v>
      </c>
      <c r="Q98" s="43">
        <v>1256.468327</v>
      </c>
      <c r="R98" s="43">
        <v>1963.0588400000006</v>
      </c>
      <c r="S98" s="43">
        <v>0</v>
      </c>
      <c r="T98" s="43">
        <v>4716.4104289999977</v>
      </c>
      <c r="U98" s="43">
        <v>3295.536752</v>
      </c>
      <c r="V98" s="43">
        <v>944.96668499999987</v>
      </c>
      <c r="W98" s="43">
        <v>14586.253430000001</v>
      </c>
      <c r="X98" s="43">
        <v>30.914443999999996</v>
      </c>
      <c r="Y98" s="43">
        <v>3706.4679769999998</v>
      </c>
      <c r="Z98" s="2">
        <f t="shared" si="8"/>
        <v>126086.98399399998</v>
      </c>
    </row>
    <row r="99" spans="1:26" x14ac:dyDescent="0.2">
      <c r="A99" t="s">
        <v>7</v>
      </c>
      <c r="B99" s="43">
        <v>593047.56700000004</v>
      </c>
      <c r="C99" s="43">
        <v>511513.28599999996</v>
      </c>
      <c r="D99" s="43">
        <v>116314.93253500001</v>
      </c>
      <c r="E99" s="43">
        <v>762280.00746100012</v>
      </c>
      <c r="F99" s="43">
        <v>412566.96678199997</v>
      </c>
      <c r="G99" s="43">
        <v>738372.32299999997</v>
      </c>
      <c r="H99" s="43">
        <v>503550.0317339999</v>
      </c>
      <c r="I99" s="43">
        <v>267571.93299999996</v>
      </c>
      <c r="J99" s="43">
        <v>236319.80462500005</v>
      </c>
      <c r="K99" s="43">
        <v>0</v>
      </c>
      <c r="L99" s="43">
        <v>488313.20950000006</v>
      </c>
      <c r="M99" s="43">
        <v>0</v>
      </c>
      <c r="N99" s="43">
        <v>0</v>
      </c>
      <c r="O99" s="43">
        <v>0</v>
      </c>
      <c r="P99" s="43">
        <v>5894.2387509999999</v>
      </c>
      <c r="Q99" s="43">
        <v>305602.10156199994</v>
      </c>
      <c r="R99" s="43">
        <v>1771236.8489920001</v>
      </c>
      <c r="S99" s="43">
        <v>885853.01399999997</v>
      </c>
      <c r="T99" s="43">
        <v>538569.16975</v>
      </c>
      <c r="U99" s="43">
        <v>832162.35193699982</v>
      </c>
      <c r="V99" s="43">
        <v>584021.57125000004</v>
      </c>
      <c r="W99" s="43">
        <v>359343.02387500007</v>
      </c>
      <c r="X99" s="43">
        <v>0</v>
      </c>
      <c r="Y99" s="43">
        <v>5300.0240000000003</v>
      </c>
      <c r="Z99" s="2">
        <f t="shared" si="8"/>
        <v>9917832.4057540018</v>
      </c>
    </row>
    <row r="100" spans="1:26" x14ac:dyDescent="0.2">
      <c r="A100" t="s">
        <v>8</v>
      </c>
      <c r="B100" s="43">
        <v>0</v>
      </c>
      <c r="C100" s="43">
        <v>0</v>
      </c>
      <c r="D100" s="43">
        <v>0</v>
      </c>
      <c r="E100" s="43">
        <v>0</v>
      </c>
      <c r="F100" s="43">
        <v>0</v>
      </c>
      <c r="G100" s="43">
        <v>0</v>
      </c>
      <c r="H100" s="43">
        <v>0</v>
      </c>
      <c r="I100" s="43">
        <v>0</v>
      </c>
      <c r="J100" s="43">
        <v>0</v>
      </c>
      <c r="K100" s="43">
        <v>0</v>
      </c>
      <c r="L100" s="43">
        <v>0</v>
      </c>
      <c r="M100" s="43">
        <v>0</v>
      </c>
      <c r="N100" s="43">
        <v>0</v>
      </c>
      <c r="O100" s="43">
        <v>0</v>
      </c>
      <c r="P100" s="43">
        <v>0</v>
      </c>
      <c r="Q100" s="43">
        <v>0</v>
      </c>
      <c r="R100" s="43">
        <v>0</v>
      </c>
      <c r="S100" s="43">
        <v>0</v>
      </c>
      <c r="T100" s="43">
        <v>0</v>
      </c>
      <c r="U100" s="43">
        <v>0</v>
      </c>
      <c r="V100" s="43">
        <v>0</v>
      </c>
      <c r="W100" s="43">
        <v>0</v>
      </c>
      <c r="X100" s="43">
        <v>0</v>
      </c>
      <c r="Y100" s="43">
        <v>0</v>
      </c>
      <c r="Z100" s="2">
        <f t="shared" si="8"/>
        <v>0</v>
      </c>
    </row>
    <row r="101" spans="1:26" x14ac:dyDescent="0.2">
      <c r="A101" t="s">
        <v>9</v>
      </c>
      <c r="B101" s="43">
        <v>2035.0507800000003</v>
      </c>
      <c r="C101" s="43">
        <v>217.48678899999999</v>
      </c>
      <c r="D101" s="43">
        <v>9154.3174680000011</v>
      </c>
      <c r="E101" s="43">
        <v>504.24528099999998</v>
      </c>
      <c r="F101" s="43">
        <v>66.541229000000001</v>
      </c>
      <c r="G101" s="43">
        <v>3133.1440309999998</v>
      </c>
      <c r="H101" s="43">
        <v>335.24167199999999</v>
      </c>
      <c r="I101" s="43">
        <v>1294.264672</v>
      </c>
      <c r="J101" s="43">
        <v>451.32621899999998</v>
      </c>
      <c r="K101" s="43">
        <v>5687.252289</v>
      </c>
      <c r="L101" s="43">
        <v>3397.4745379999999</v>
      </c>
      <c r="M101" s="43">
        <v>26887.767714000001</v>
      </c>
      <c r="N101" s="43">
        <v>479.94561699999997</v>
      </c>
      <c r="O101" s="43">
        <v>0</v>
      </c>
      <c r="P101" s="43">
        <v>1966.9494529999999</v>
      </c>
      <c r="Q101" s="43">
        <v>4845.305918</v>
      </c>
      <c r="R101" s="43">
        <v>5764.1755629999998</v>
      </c>
      <c r="S101" s="43">
        <v>13528.548158000001</v>
      </c>
      <c r="T101" s="43">
        <v>82.167530999999997</v>
      </c>
      <c r="U101" s="43">
        <v>10512.342445999997</v>
      </c>
      <c r="V101" s="43">
        <v>18581.126141000001</v>
      </c>
      <c r="W101" s="43">
        <v>8852.6106870000003</v>
      </c>
      <c r="X101" s="43">
        <v>42029.371570999996</v>
      </c>
      <c r="Y101" s="43">
        <v>68191.497313</v>
      </c>
      <c r="Z101" s="2">
        <f t="shared" si="8"/>
        <v>227998.15307999999</v>
      </c>
    </row>
    <row r="102" spans="1:26" x14ac:dyDescent="0.2">
      <c r="A102" t="s">
        <v>10</v>
      </c>
      <c r="B102" s="43">
        <v>0</v>
      </c>
      <c r="C102" s="43">
        <v>0</v>
      </c>
      <c r="D102" s="43">
        <v>0</v>
      </c>
      <c r="E102" s="43">
        <v>0</v>
      </c>
      <c r="F102" s="43">
        <v>0</v>
      </c>
      <c r="G102" s="43">
        <v>0</v>
      </c>
      <c r="H102" s="43">
        <v>0</v>
      </c>
      <c r="I102" s="43">
        <v>0</v>
      </c>
      <c r="J102" s="43">
        <v>0</v>
      </c>
      <c r="K102" s="43">
        <v>0</v>
      </c>
      <c r="L102" s="43">
        <v>0</v>
      </c>
      <c r="M102" s="43">
        <v>0</v>
      </c>
      <c r="N102" s="43">
        <v>0</v>
      </c>
      <c r="O102" s="43">
        <v>0</v>
      </c>
      <c r="P102" s="43">
        <v>0</v>
      </c>
      <c r="Q102" s="43">
        <v>0</v>
      </c>
      <c r="R102" s="43">
        <v>0</v>
      </c>
      <c r="S102" s="43">
        <v>0</v>
      </c>
      <c r="T102" s="43">
        <v>0</v>
      </c>
      <c r="U102" s="43">
        <v>0</v>
      </c>
      <c r="V102" s="43">
        <v>0</v>
      </c>
      <c r="W102" s="43">
        <v>0</v>
      </c>
      <c r="X102" s="43">
        <v>0</v>
      </c>
      <c r="Y102" s="43">
        <v>0</v>
      </c>
      <c r="Z102" s="2">
        <f t="shared" si="8"/>
        <v>0</v>
      </c>
    </row>
    <row r="103" spans="1:26" x14ac:dyDescent="0.2">
      <c r="A103" t="s">
        <v>11</v>
      </c>
      <c r="B103" s="43">
        <v>107172.55500000001</v>
      </c>
      <c r="C103" s="43">
        <v>105481.1547</v>
      </c>
      <c r="D103" s="43">
        <v>0</v>
      </c>
      <c r="E103" s="43">
        <v>0</v>
      </c>
      <c r="F103" s="43">
        <v>35184.568800000001</v>
      </c>
      <c r="G103" s="43">
        <v>43390</v>
      </c>
      <c r="H103" s="43">
        <v>40086.299199999994</v>
      </c>
      <c r="I103" s="43">
        <v>30392.003099999998</v>
      </c>
      <c r="J103" s="43">
        <v>26972.887500000001</v>
      </c>
      <c r="K103" s="43">
        <v>90354.484199999992</v>
      </c>
      <c r="L103" s="43">
        <v>0</v>
      </c>
      <c r="M103" s="43">
        <v>48589.041400000002</v>
      </c>
      <c r="N103" s="43">
        <v>39430.487500000003</v>
      </c>
      <c r="O103" s="43">
        <v>0</v>
      </c>
      <c r="P103" s="43">
        <v>172281.04530000003</v>
      </c>
      <c r="Q103" s="43">
        <v>100085.83589999998</v>
      </c>
      <c r="R103" s="43">
        <v>372478.49230000004</v>
      </c>
      <c r="S103" s="43">
        <v>145490.25769999999</v>
      </c>
      <c r="T103" s="43">
        <v>22879.3609</v>
      </c>
      <c r="U103" s="43">
        <v>0</v>
      </c>
      <c r="V103" s="43">
        <v>160111.83199999999</v>
      </c>
      <c r="W103" s="43">
        <v>266696.07169999997</v>
      </c>
      <c r="X103" s="43">
        <v>231779.35459999999</v>
      </c>
      <c r="Y103" s="43">
        <v>0</v>
      </c>
      <c r="Z103" s="2">
        <f t="shared" si="8"/>
        <v>2038855.7318</v>
      </c>
    </row>
    <row r="104" spans="1:26" x14ac:dyDescent="0.2">
      <c r="A104" t="s">
        <v>12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c r="Z104" s="2">
        <f t="shared" si="8"/>
        <v>0</v>
      </c>
    </row>
    <row r="105" spans="1:26" x14ac:dyDescent="0.2">
      <c r="A105" t="s">
        <v>13</v>
      </c>
      <c r="B105" s="43">
        <v>0</v>
      </c>
      <c r="C105" s="43">
        <v>0</v>
      </c>
      <c r="D105" s="43">
        <v>0</v>
      </c>
      <c r="E105" s="43">
        <v>0</v>
      </c>
      <c r="F105" s="43">
        <v>0</v>
      </c>
      <c r="G105" s="43">
        <v>0</v>
      </c>
      <c r="H105" s="43">
        <v>0</v>
      </c>
      <c r="I105" s="43">
        <v>0</v>
      </c>
      <c r="J105" s="43">
        <v>0</v>
      </c>
      <c r="K105" s="43">
        <v>0</v>
      </c>
      <c r="L105" s="43">
        <v>0</v>
      </c>
      <c r="M105" s="43">
        <v>0</v>
      </c>
      <c r="N105" s="43">
        <v>0</v>
      </c>
      <c r="O105" s="43">
        <v>0</v>
      </c>
      <c r="P105" s="43">
        <v>0</v>
      </c>
      <c r="Q105" s="43">
        <v>0</v>
      </c>
      <c r="R105" s="43">
        <v>0</v>
      </c>
      <c r="S105" s="43">
        <v>0</v>
      </c>
      <c r="T105" s="43">
        <v>0</v>
      </c>
      <c r="U105" s="43">
        <v>0</v>
      </c>
      <c r="V105" s="43">
        <v>0</v>
      </c>
      <c r="W105" s="43">
        <v>250.96411000000001</v>
      </c>
      <c r="X105" s="43">
        <v>0</v>
      </c>
      <c r="Y105" s="43">
        <v>0</v>
      </c>
      <c r="Z105" s="2">
        <f t="shared" si="8"/>
        <v>250.96411000000001</v>
      </c>
    </row>
    <row r="106" spans="1:26" x14ac:dyDescent="0.2">
      <c r="A106" t="s">
        <v>14</v>
      </c>
      <c r="B106" s="43">
        <v>220.67330999999999</v>
      </c>
      <c r="C106" s="43">
        <v>15661.260068</v>
      </c>
      <c r="D106" s="43">
        <v>694.99974699999996</v>
      </c>
      <c r="E106" s="43">
        <v>2462.3586559999999</v>
      </c>
      <c r="F106" s="43">
        <v>1604.4306259999998</v>
      </c>
      <c r="G106" s="43">
        <v>1083.6660880000002</v>
      </c>
      <c r="H106" s="43">
        <v>1296.1926249999999</v>
      </c>
      <c r="I106" s="43">
        <v>1192.8410180000001</v>
      </c>
      <c r="J106" s="43">
        <v>10.303765</v>
      </c>
      <c r="K106" s="43">
        <v>1261.9652389999999</v>
      </c>
      <c r="L106" s="43">
        <v>431.02846399999999</v>
      </c>
      <c r="M106" s="43">
        <v>0</v>
      </c>
      <c r="N106" s="43">
        <v>0</v>
      </c>
      <c r="O106" s="43">
        <v>0</v>
      </c>
      <c r="P106" s="43">
        <v>4937.1460199999965</v>
      </c>
      <c r="Q106" s="43">
        <v>1410.6313569999995</v>
      </c>
      <c r="R106" s="43">
        <v>28587.725700999999</v>
      </c>
      <c r="S106" s="43">
        <v>27946.328650999996</v>
      </c>
      <c r="T106" s="43">
        <v>462.22068500000006</v>
      </c>
      <c r="U106" s="43">
        <v>1997.9588820000004</v>
      </c>
      <c r="V106" s="43">
        <v>1.260475</v>
      </c>
      <c r="W106" s="43">
        <v>34830.214314000004</v>
      </c>
      <c r="X106" s="43">
        <v>0</v>
      </c>
      <c r="Y106" s="43">
        <v>1163.7503019999999</v>
      </c>
      <c r="Z106" s="2">
        <f t="shared" si="8"/>
        <v>127256.95599300001</v>
      </c>
    </row>
    <row r="107" spans="1:26" x14ac:dyDescent="0.2">
      <c r="A107" t="s">
        <v>15</v>
      </c>
      <c r="B107" s="43">
        <v>1.0948770000000001</v>
      </c>
      <c r="C107" s="43">
        <v>65.907511999999969</v>
      </c>
      <c r="D107" s="43">
        <v>0.25259399999999999</v>
      </c>
      <c r="E107" s="43">
        <v>0</v>
      </c>
      <c r="F107" s="43">
        <v>0</v>
      </c>
      <c r="G107" s="43">
        <v>2.5844330000000002</v>
      </c>
      <c r="H107" s="43">
        <v>4.3691740000000001</v>
      </c>
      <c r="I107" s="43">
        <v>0</v>
      </c>
      <c r="J107" s="43">
        <v>0</v>
      </c>
      <c r="K107" s="43">
        <v>19.321306</v>
      </c>
      <c r="L107" s="43">
        <v>0</v>
      </c>
      <c r="M107" s="43">
        <v>0</v>
      </c>
      <c r="N107" s="43">
        <v>0</v>
      </c>
      <c r="O107" s="43">
        <v>0</v>
      </c>
      <c r="P107" s="43">
        <v>0</v>
      </c>
      <c r="Q107" s="43">
        <v>0</v>
      </c>
      <c r="R107" s="43">
        <v>7.827077000000001</v>
      </c>
      <c r="S107" s="43">
        <v>0</v>
      </c>
      <c r="T107" s="43">
        <v>0.7540929999999999</v>
      </c>
      <c r="U107" s="43">
        <v>0</v>
      </c>
      <c r="V107" s="43">
        <v>0</v>
      </c>
      <c r="W107" s="43">
        <v>183.75652099999999</v>
      </c>
      <c r="X107" s="43">
        <v>0</v>
      </c>
      <c r="Y107" s="43">
        <v>0</v>
      </c>
      <c r="Z107" s="2">
        <f t="shared" si="8"/>
        <v>285.86758699999996</v>
      </c>
    </row>
    <row r="108" spans="1:26" x14ac:dyDescent="0.2">
      <c r="A108" t="s">
        <v>16</v>
      </c>
      <c r="B108" s="43">
        <v>0</v>
      </c>
      <c r="C108" s="43">
        <v>0</v>
      </c>
      <c r="D108" s="43">
        <v>0</v>
      </c>
      <c r="E108" s="43">
        <v>0</v>
      </c>
      <c r="F108" s="43">
        <v>0</v>
      </c>
      <c r="G108" s="43">
        <v>0</v>
      </c>
      <c r="H108" s="43">
        <v>0</v>
      </c>
      <c r="I108" s="43">
        <v>0</v>
      </c>
      <c r="J108" s="43">
        <v>0</v>
      </c>
      <c r="K108" s="43">
        <v>0</v>
      </c>
      <c r="L108" s="43">
        <v>0</v>
      </c>
      <c r="M108" s="43">
        <v>0</v>
      </c>
      <c r="N108" s="43">
        <v>0</v>
      </c>
      <c r="O108" s="43">
        <v>0</v>
      </c>
      <c r="P108" s="43">
        <v>0</v>
      </c>
      <c r="Q108" s="43">
        <v>0</v>
      </c>
      <c r="R108" s="43">
        <v>0</v>
      </c>
      <c r="S108" s="43">
        <v>0</v>
      </c>
      <c r="T108" s="43">
        <v>0</v>
      </c>
      <c r="U108" s="43">
        <v>0</v>
      </c>
      <c r="V108" s="43">
        <v>0</v>
      </c>
      <c r="W108" s="43">
        <v>0</v>
      </c>
      <c r="X108" s="43">
        <v>0</v>
      </c>
      <c r="Y108" s="43">
        <v>0</v>
      </c>
      <c r="Z108" s="2">
        <f t="shared" si="8"/>
        <v>0</v>
      </c>
    </row>
    <row r="109" spans="1:26" x14ac:dyDescent="0.2">
      <c r="A109" t="s">
        <v>17</v>
      </c>
      <c r="B109" s="43">
        <v>1353.5572289999998</v>
      </c>
      <c r="C109" s="43">
        <v>4998.7855590000008</v>
      </c>
      <c r="D109" s="43">
        <v>1.8695E-2</v>
      </c>
      <c r="E109" s="43">
        <v>224.602293</v>
      </c>
      <c r="F109" s="43">
        <v>464.07205799999997</v>
      </c>
      <c r="G109" s="43">
        <v>2.3599570000000001</v>
      </c>
      <c r="H109" s="43">
        <v>1.0093770000000002</v>
      </c>
      <c r="I109" s="43">
        <v>2.2871609999999998</v>
      </c>
      <c r="J109" s="43">
        <v>98.224674999999991</v>
      </c>
      <c r="K109" s="43">
        <v>22.11196</v>
      </c>
      <c r="L109" s="43">
        <v>0</v>
      </c>
      <c r="M109" s="43">
        <v>0</v>
      </c>
      <c r="N109" s="43">
        <v>0</v>
      </c>
      <c r="O109" s="43">
        <v>5209.7137419999999</v>
      </c>
      <c r="P109" s="43">
        <v>2289.1753939999999</v>
      </c>
      <c r="Q109" s="43">
        <v>5001.944109</v>
      </c>
      <c r="R109" s="43">
        <v>6643.3385669999998</v>
      </c>
      <c r="S109" s="43">
        <v>4.5590949999999992</v>
      </c>
      <c r="T109" s="43">
        <v>647.53607</v>
      </c>
      <c r="U109" s="43">
        <v>6445.3867920000002</v>
      </c>
      <c r="V109" s="43">
        <v>0</v>
      </c>
      <c r="W109" s="43">
        <v>15.698872999999999</v>
      </c>
      <c r="X109" s="43">
        <v>261.20122000000003</v>
      </c>
      <c r="Y109" s="43">
        <v>3.6242859999999997</v>
      </c>
      <c r="Z109" s="2">
        <f t="shared" si="8"/>
        <v>33689.207111999996</v>
      </c>
    </row>
    <row r="110" spans="1:26" x14ac:dyDescent="0.2">
      <c r="A110" t="s">
        <v>18</v>
      </c>
      <c r="B110" s="43">
        <v>47.021395224999999</v>
      </c>
      <c r="C110" s="43">
        <v>0</v>
      </c>
      <c r="D110" s="43">
        <v>0</v>
      </c>
      <c r="E110" s="43">
        <v>0</v>
      </c>
      <c r="F110" s="43">
        <v>0</v>
      </c>
      <c r="G110" s="43">
        <v>0</v>
      </c>
      <c r="H110" s="43">
        <v>401.70910757600001</v>
      </c>
      <c r="I110" s="43">
        <v>163.22587274200001</v>
      </c>
      <c r="J110" s="43">
        <v>0</v>
      </c>
      <c r="K110" s="43">
        <v>3894.8593376840004</v>
      </c>
      <c r="L110" s="43">
        <v>0</v>
      </c>
      <c r="M110" s="43">
        <v>0</v>
      </c>
      <c r="N110" s="43">
        <v>0</v>
      </c>
      <c r="O110" s="43">
        <v>0</v>
      </c>
      <c r="P110" s="43">
        <v>353.69350706199998</v>
      </c>
      <c r="Q110" s="43">
        <v>431.95523500000002</v>
      </c>
      <c r="R110" s="43">
        <v>5140.4667385909997</v>
      </c>
      <c r="S110" s="43">
        <v>584.23201557800007</v>
      </c>
      <c r="T110" s="43">
        <v>0</v>
      </c>
      <c r="U110" s="43">
        <v>5965.3911165</v>
      </c>
      <c r="V110" s="43">
        <v>446.16997782399994</v>
      </c>
      <c r="W110" s="43">
        <v>0</v>
      </c>
      <c r="X110" s="43">
        <v>1.2440472200000001</v>
      </c>
      <c r="Y110" s="43">
        <v>0</v>
      </c>
      <c r="Z110" s="2">
        <f t="shared" si="8"/>
        <v>17429.968351002</v>
      </c>
    </row>
    <row r="111" spans="1:26" x14ac:dyDescent="0.2">
      <c r="A111" t="s">
        <v>19</v>
      </c>
      <c r="B111" s="43">
        <v>483.37981300000001</v>
      </c>
      <c r="C111" s="43">
        <v>0</v>
      </c>
      <c r="D111" s="43">
        <v>24848.994681000004</v>
      </c>
      <c r="E111" s="43">
        <v>585.54006200000003</v>
      </c>
      <c r="F111" s="43">
        <v>8673.4385389999989</v>
      </c>
      <c r="G111" s="43">
        <v>2512.6735940000003</v>
      </c>
      <c r="H111" s="43">
        <v>81086.457495999959</v>
      </c>
      <c r="I111" s="43">
        <v>4120.0291100000004</v>
      </c>
      <c r="J111" s="43">
        <v>8994.1241879999998</v>
      </c>
      <c r="K111" s="43">
        <v>13537.789934999997</v>
      </c>
      <c r="L111" s="43">
        <v>0</v>
      </c>
      <c r="M111" s="43">
        <v>11449.303994999998</v>
      </c>
      <c r="N111" s="43">
        <v>147.14157800000001</v>
      </c>
      <c r="O111" s="43">
        <v>0</v>
      </c>
      <c r="P111" s="43">
        <v>2127.977719</v>
      </c>
      <c r="Q111" s="43">
        <v>21020.846665000005</v>
      </c>
      <c r="R111" s="43">
        <v>142442.26946399992</v>
      </c>
      <c r="S111" s="43">
        <v>507.91</v>
      </c>
      <c r="T111" s="43">
        <v>39429.303718999996</v>
      </c>
      <c r="U111" s="43">
        <v>89521.390069000001</v>
      </c>
      <c r="V111" s="43">
        <v>321.77979699999997</v>
      </c>
      <c r="W111" s="43">
        <v>5815.259094</v>
      </c>
      <c r="X111" s="43">
        <v>16912.323598999999</v>
      </c>
      <c r="Y111" s="43">
        <v>1429.7923619999999</v>
      </c>
      <c r="Z111" s="2">
        <f t="shared" si="8"/>
        <v>475967.72547899984</v>
      </c>
    </row>
    <row r="112" spans="1:26" x14ac:dyDescent="0.2">
      <c r="A112" t="s">
        <v>20</v>
      </c>
      <c r="B112" s="43">
        <v>0</v>
      </c>
      <c r="C112" s="43">
        <v>3953.4177500000001</v>
      </c>
      <c r="D112" s="43">
        <v>0</v>
      </c>
      <c r="E112" s="43">
        <v>47673.545999999995</v>
      </c>
      <c r="F112" s="43">
        <v>0</v>
      </c>
      <c r="G112" s="43">
        <v>0</v>
      </c>
      <c r="H112" s="43">
        <v>0</v>
      </c>
      <c r="I112" s="43">
        <v>0</v>
      </c>
      <c r="J112" s="43">
        <v>0</v>
      </c>
      <c r="K112" s="43">
        <v>0</v>
      </c>
      <c r="L112" s="43">
        <v>0</v>
      </c>
      <c r="M112" s="43">
        <v>0</v>
      </c>
      <c r="N112" s="43">
        <v>0</v>
      </c>
      <c r="O112" s="43">
        <v>0</v>
      </c>
      <c r="P112" s="43">
        <v>0</v>
      </c>
      <c r="Q112" s="43">
        <v>0</v>
      </c>
      <c r="R112" s="43">
        <v>1915.806875</v>
      </c>
      <c r="S112" s="43">
        <v>0</v>
      </c>
      <c r="T112" s="43">
        <v>0</v>
      </c>
      <c r="U112" s="43">
        <v>0</v>
      </c>
      <c r="V112" s="43">
        <v>0</v>
      </c>
      <c r="W112" s="43">
        <v>0</v>
      </c>
      <c r="X112" s="43">
        <v>0</v>
      </c>
      <c r="Y112" s="43">
        <v>0</v>
      </c>
      <c r="Z112" s="2">
        <f t="shared" si="8"/>
        <v>53542.770624999997</v>
      </c>
    </row>
    <row r="113" spans="1:26" x14ac:dyDescent="0.2">
      <c r="A113" t="s">
        <v>21</v>
      </c>
      <c r="B113" s="43">
        <v>0</v>
      </c>
      <c r="C113" s="43">
        <v>0</v>
      </c>
      <c r="D113" s="43">
        <v>0</v>
      </c>
      <c r="E113" s="43">
        <v>0</v>
      </c>
      <c r="F113" s="43">
        <v>0</v>
      </c>
      <c r="G113" s="43">
        <v>0</v>
      </c>
      <c r="H113" s="43">
        <v>0</v>
      </c>
      <c r="I113" s="43">
        <v>0</v>
      </c>
      <c r="J113" s="43">
        <v>0</v>
      </c>
      <c r="K113" s="43">
        <v>0</v>
      </c>
      <c r="L113" s="43">
        <v>0</v>
      </c>
      <c r="M113" s="43">
        <v>0</v>
      </c>
      <c r="N113" s="43">
        <v>0</v>
      </c>
      <c r="O113" s="43">
        <v>0</v>
      </c>
      <c r="P113" s="43">
        <v>0</v>
      </c>
      <c r="Q113" s="43">
        <v>0</v>
      </c>
      <c r="R113" s="43">
        <v>0</v>
      </c>
      <c r="S113" s="43">
        <v>0</v>
      </c>
      <c r="T113" s="43">
        <v>0</v>
      </c>
      <c r="U113" s="43">
        <v>0</v>
      </c>
      <c r="V113" s="43">
        <v>0</v>
      </c>
      <c r="W113" s="43">
        <v>0</v>
      </c>
      <c r="X113" s="43">
        <v>0</v>
      </c>
      <c r="Y113" s="43">
        <v>0</v>
      </c>
      <c r="Z113" s="2">
        <f t="shared" si="8"/>
        <v>0</v>
      </c>
    </row>
    <row r="114" spans="1:26" x14ac:dyDescent="0.2">
      <c r="A114" t="s">
        <v>22</v>
      </c>
      <c r="B114" s="43">
        <v>0</v>
      </c>
      <c r="C114" s="43">
        <v>0</v>
      </c>
      <c r="D114" s="43">
        <v>0</v>
      </c>
      <c r="E114" s="43">
        <v>0</v>
      </c>
      <c r="F114" s="43">
        <v>0</v>
      </c>
      <c r="G114" s="43">
        <v>0</v>
      </c>
      <c r="H114" s="43">
        <v>0</v>
      </c>
      <c r="I114" s="43">
        <v>0</v>
      </c>
      <c r="J114" s="43">
        <v>0</v>
      </c>
      <c r="K114" s="43">
        <v>0</v>
      </c>
      <c r="L114" s="43">
        <v>0</v>
      </c>
      <c r="M114" s="43">
        <v>0</v>
      </c>
      <c r="N114" s="43">
        <v>0</v>
      </c>
      <c r="O114" s="43">
        <v>0</v>
      </c>
      <c r="P114" s="43">
        <v>0</v>
      </c>
      <c r="Q114" s="43">
        <v>0</v>
      </c>
      <c r="R114" s="43">
        <v>0</v>
      </c>
      <c r="S114" s="43">
        <v>0</v>
      </c>
      <c r="T114" s="43">
        <v>0</v>
      </c>
      <c r="U114" s="43">
        <v>0</v>
      </c>
      <c r="V114" s="43">
        <v>0</v>
      </c>
      <c r="W114" s="43">
        <v>0</v>
      </c>
      <c r="X114" s="43">
        <v>0</v>
      </c>
      <c r="Y114" s="43">
        <v>0</v>
      </c>
      <c r="Z114" s="2">
        <f t="shared" si="8"/>
        <v>0</v>
      </c>
    </row>
    <row r="115" spans="1:26" x14ac:dyDescent="0.2">
      <c r="A115" t="s">
        <v>23</v>
      </c>
      <c r="B115" s="43">
        <v>0</v>
      </c>
      <c r="C115" s="43">
        <v>0</v>
      </c>
      <c r="D115" s="43">
        <v>0</v>
      </c>
      <c r="E115" s="43">
        <v>0</v>
      </c>
      <c r="F115" s="43">
        <v>0</v>
      </c>
      <c r="G115" s="43">
        <v>0</v>
      </c>
      <c r="H115" s="43">
        <v>0</v>
      </c>
      <c r="I115" s="43">
        <v>0</v>
      </c>
      <c r="J115" s="43">
        <v>0</v>
      </c>
      <c r="K115" s="43">
        <v>1870.1367499999999</v>
      </c>
      <c r="L115" s="43">
        <v>0</v>
      </c>
      <c r="M115" s="43">
        <v>0</v>
      </c>
      <c r="N115" s="43">
        <v>0</v>
      </c>
      <c r="O115" s="43">
        <v>0</v>
      </c>
      <c r="P115" s="43">
        <v>34273.35</v>
      </c>
      <c r="Q115" s="43">
        <v>0</v>
      </c>
      <c r="R115" s="43">
        <v>0</v>
      </c>
      <c r="S115" s="43">
        <v>0</v>
      </c>
      <c r="T115" s="43">
        <v>0</v>
      </c>
      <c r="U115" s="43">
        <v>0</v>
      </c>
      <c r="V115" s="43">
        <v>0</v>
      </c>
      <c r="W115" s="43">
        <v>55848.14</v>
      </c>
      <c r="X115" s="43">
        <v>0</v>
      </c>
      <c r="Y115" s="43">
        <v>0</v>
      </c>
      <c r="Z115" s="2">
        <f t="shared" si="8"/>
        <v>91991.626749999996</v>
      </c>
    </row>
    <row r="116" spans="1:26" x14ac:dyDescent="0.2">
      <c r="A116" t="s">
        <v>24</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c r="Z116" s="2">
        <f t="shared" si="8"/>
        <v>0</v>
      </c>
    </row>
    <row r="117" spans="1:26" x14ac:dyDescent="0.2">
      <c r="A117" t="s">
        <v>25</v>
      </c>
      <c r="B117" s="43">
        <v>0</v>
      </c>
      <c r="C117" s="43">
        <v>0</v>
      </c>
      <c r="D117" s="43">
        <v>0</v>
      </c>
      <c r="E117" s="43">
        <v>0</v>
      </c>
      <c r="F117" s="43">
        <v>0</v>
      </c>
      <c r="G117" s="43">
        <v>0</v>
      </c>
      <c r="H117" s="43">
        <v>0</v>
      </c>
      <c r="I117" s="43">
        <v>0</v>
      </c>
      <c r="J117" s="43">
        <v>0</v>
      </c>
      <c r="K117" s="43">
        <v>0</v>
      </c>
      <c r="L117" s="43">
        <v>0</v>
      </c>
      <c r="M117" s="43">
        <v>0</v>
      </c>
      <c r="N117" s="43">
        <v>0</v>
      </c>
      <c r="O117" s="43">
        <v>0</v>
      </c>
      <c r="P117" s="43">
        <v>0</v>
      </c>
      <c r="Q117" s="43">
        <v>0</v>
      </c>
      <c r="R117" s="43">
        <v>0</v>
      </c>
      <c r="S117" s="43">
        <v>0</v>
      </c>
      <c r="T117" s="43">
        <v>0</v>
      </c>
      <c r="U117" s="43">
        <v>0</v>
      </c>
      <c r="V117" s="43">
        <v>0</v>
      </c>
      <c r="W117" s="43">
        <v>0</v>
      </c>
      <c r="X117" s="43">
        <v>0</v>
      </c>
      <c r="Y117" s="43">
        <v>0</v>
      </c>
      <c r="Z117" s="2">
        <f t="shared" si="8"/>
        <v>0</v>
      </c>
    </row>
    <row r="118" spans="1:26" x14ac:dyDescent="0.2">
      <c r="A118" t="s">
        <v>50</v>
      </c>
      <c r="B118" s="2">
        <f t="shared" ref="B118:Z118" si="9">SUM(B95:B117)</f>
        <v>850484.46872022504</v>
      </c>
      <c r="C118" s="2">
        <f t="shared" si="9"/>
        <v>1134312.5549910732</v>
      </c>
      <c r="D118" s="2">
        <f t="shared" si="9"/>
        <v>151507.57382300001</v>
      </c>
      <c r="E118" s="2">
        <f t="shared" si="9"/>
        <v>832350.53406600014</v>
      </c>
      <c r="F118" s="2">
        <f t="shared" si="9"/>
        <v>528781.78140082408</v>
      </c>
      <c r="G118" s="2">
        <f t="shared" si="9"/>
        <v>792468.87853400002</v>
      </c>
      <c r="H118" s="2">
        <f t="shared" si="9"/>
        <v>649359.40241116809</v>
      </c>
      <c r="I118" s="2">
        <f t="shared" si="9"/>
        <v>331953.20021574193</v>
      </c>
      <c r="J118" s="2">
        <f t="shared" si="9"/>
        <v>273777.89675000007</v>
      </c>
      <c r="K118" s="2">
        <f t="shared" si="9"/>
        <v>225848.55477311698</v>
      </c>
      <c r="L118" s="2">
        <f t="shared" si="9"/>
        <v>493330.43744000007</v>
      </c>
      <c r="M118" s="2">
        <f t="shared" si="9"/>
        <v>134638.31389000002</v>
      </c>
      <c r="N118" s="2">
        <f t="shared" si="9"/>
        <v>53260.158655000007</v>
      </c>
      <c r="O118" s="2">
        <f t="shared" si="9"/>
        <v>91410.889343000017</v>
      </c>
      <c r="P118" s="2">
        <f t="shared" si="9"/>
        <v>354139.61259173998</v>
      </c>
      <c r="Q118" s="2">
        <f t="shared" si="9"/>
        <v>541118.89008464688</v>
      </c>
      <c r="R118" s="2">
        <f t="shared" si="9"/>
        <v>2492081.3710179459</v>
      </c>
      <c r="S118" s="2">
        <f t="shared" si="9"/>
        <v>1515244.2326237061</v>
      </c>
      <c r="T118" s="2">
        <f t="shared" si="9"/>
        <v>610708.16329499986</v>
      </c>
      <c r="U118" s="2">
        <f t="shared" si="9"/>
        <v>977025.79074449977</v>
      </c>
      <c r="V118" s="2">
        <f t="shared" si="9"/>
        <v>1030521.5538900581</v>
      </c>
      <c r="W118" s="2">
        <f t="shared" si="9"/>
        <v>1062494.9944428429</v>
      </c>
      <c r="X118" s="2">
        <f t="shared" si="9"/>
        <v>293638.24935821997</v>
      </c>
      <c r="Y118" s="2">
        <f t="shared" si="9"/>
        <v>81339.800739999991</v>
      </c>
      <c r="Z118" s="2">
        <f t="shared" si="9"/>
        <v>15501797.30380181</v>
      </c>
    </row>
    <row r="119" spans="1:2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6" x14ac:dyDescent="0.2">
      <c r="A122" t="s">
        <v>3</v>
      </c>
      <c r="B122" s="38">
        <v>0</v>
      </c>
      <c r="C122" s="38">
        <v>204566840.5</v>
      </c>
      <c r="D122" s="38">
        <v>0</v>
      </c>
      <c r="E122" s="38">
        <v>0</v>
      </c>
      <c r="F122" s="38">
        <v>18966714.1796875</v>
      </c>
      <c r="G122" s="38">
        <v>0</v>
      </c>
      <c r="H122" s="38">
        <v>35593382.7109375</v>
      </c>
      <c r="I122" s="38">
        <v>0</v>
      </c>
      <c r="J122" s="38">
        <v>0</v>
      </c>
      <c r="K122" s="38">
        <v>5595615.109375</v>
      </c>
      <c r="L122" s="38">
        <v>0</v>
      </c>
      <c r="M122" s="38">
        <v>0</v>
      </c>
      <c r="N122" s="38">
        <v>0</v>
      </c>
      <c r="O122" s="38">
        <v>0</v>
      </c>
      <c r="P122" s="38">
        <v>5723547.25</v>
      </c>
      <c r="Q122" s="38">
        <v>163984109.53125</v>
      </c>
      <c r="R122" s="38">
        <v>128370706.234375</v>
      </c>
      <c r="S122" s="38">
        <v>639268161.125</v>
      </c>
      <c r="T122" s="38">
        <v>0</v>
      </c>
      <c r="U122" s="38">
        <v>0</v>
      </c>
      <c r="V122" s="38">
        <v>668067775.125</v>
      </c>
      <c r="W122" s="38">
        <v>721826620.25</v>
      </c>
      <c r="X122" s="38">
        <v>23125.501846313477</v>
      </c>
      <c r="Y122" s="38">
        <v>0</v>
      </c>
      <c r="Z122" s="2">
        <f t="shared" ref="Z122:Z144" si="10">SUM(B122:Y122)</f>
        <v>2591986597.5174713</v>
      </c>
    </row>
    <row r="123" spans="1:26" x14ac:dyDescent="0.2">
      <c r="A123" t="s">
        <v>4</v>
      </c>
      <c r="B123" s="38">
        <v>448825433.9375</v>
      </c>
      <c r="C123" s="38">
        <v>1132346779.875</v>
      </c>
      <c r="D123" s="38">
        <v>58519.828125</v>
      </c>
      <c r="E123" s="38">
        <v>44780101</v>
      </c>
      <c r="F123" s="38">
        <v>199886016.625</v>
      </c>
      <c r="G123" s="38">
        <v>9366857</v>
      </c>
      <c r="H123" s="38">
        <v>17634803.9375</v>
      </c>
      <c r="I123" s="38">
        <v>66010002.25</v>
      </c>
      <c r="J123" s="38">
        <v>1457190.75</v>
      </c>
      <c r="K123" s="38">
        <v>248841505.4453125</v>
      </c>
      <c r="L123" s="38">
        <v>2863295</v>
      </c>
      <c r="M123" s="38">
        <v>152392147.45019531</v>
      </c>
      <c r="N123" s="38">
        <v>39393556</v>
      </c>
      <c r="O123" s="38">
        <v>185993943.875</v>
      </c>
      <c r="P123" s="38">
        <v>270885252.875</v>
      </c>
      <c r="Q123" s="38">
        <v>125393862.375</v>
      </c>
      <c r="R123" s="38">
        <v>289383711.5625</v>
      </c>
      <c r="S123" s="38">
        <v>526808237.1875</v>
      </c>
      <c r="T123" s="38">
        <v>12291161.3125</v>
      </c>
      <c r="U123" s="38">
        <v>92503652.25</v>
      </c>
      <c r="V123" s="38">
        <v>43313002.6875</v>
      </c>
      <c r="W123" s="38">
        <v>111132521.6875</v>
      </c>
      <c r="X123" s="38">
        <v>5482408.1015625</v>
      </c>
      <c r="Y123" s="38">
        <v>5321751.5</v>
      </c>
      <c r="Z123" s="2">
        <f t="shared" si="10"/>
        <v>4032365714.5126953</v>
      </c>
    </row>
    <row r="124" spans="1:26" x14ac:dyDescent="0.2">
      <c r="A124" t="s">
        <v>5</v>
      </c>
      <c r="B124" s="38">
        <v>0</v>
      </c>
      <c r="C124" s="38">
        <v>0</v>
      </c>
      <c r="D124" s="38">
        <v>0</v>
      </c>
      <c r="E124" s="38">
        <v>0</v>
      </c>
      <c r="F124" s="38">
        <v>0</v>
      </c>
      <c r="G124" s="38">
        <v>0</v>
      </c>
      <c r="H124" s="38">
        <v>0</v>
      </c>
      <c r="I124" s="38">
        <v>0</v>
      </c>
      <c r="J124" s="38">
        <v>0</v>
      </c>
      <c r="K124" s="38">
        <v>0</v>
      </c>
      <c r="L124" s="38">
        <v>0</v>
      </c>
      <c r="M124" s="38">
        <v>0</v>
      </c>
      <c r="N124" s="38">
        <v>0</v>
      </c>
      <c r="O124" s="38">
        <v>0</v>
      </c>
      <c r="P124" s="38">
        <v>0</v>
      </c>
      <c r="Q124" s="38">
        <v>0</v>
      </c>
      <c r="R124" s="38">
        <v>0</v>
      </c>
      <c r="S124" s="38">
        <v>0</v>
      </c>
      <c r="T124" s="38">
        <v>0</v>
      </c>
      <c r="U124" s="38">
        <v>0</v>
      </c>
      <c r="V124" s="38">
        <v>0</v>
      </c>
      <c r="W124" s="38">
        <v>0</v>
      </c>
      <c r="X124" s="38">
        <v>0</v>
      </c>
      <c r="Y124" s="38">
        <v>0</v>
      </c>
      <c r="Z124" s="2">
        <f t="shared" si="10"/>
        <v>0</v>
      </c>
    </row>
    <row r="125" spans="1:26" x14ac:dyDescent="0.2">
      <c r="A125" t="s">
        <v>6</v>
      </c>
      <c r="B125" s="38">
        <v>526353.82708740234</v>
      </c>
      <c r="C125" s="38">
        <v>41024896.897460937</v>
      </c>
      <c r="D125" s="38">
        <v>488312.5673828125</v>
      </c>
      <c r="E125" s="38">
        <v>4617371.65625</v>
      </c>
      <c r="F125" s="38">
        <v>7147904.3299560547</v>
      </c>
      <c r="G125" s="38">
        <v>1125907.53515625</v>
      </c>
      <c r="H125" s="38">
        <v>6100958.4071044922</v>
      </c>
      <c r="I125" s="38">
        <v>3756244.1875</v>
      </c>
      <c r="J125" s="38">
        <v>681465.255859375</v>
      </c>
      <c r="K125" s="38">
        <v>34838889.91607666</v>
      </c>
      <c r="L125" s="38">
        <v>0</v>
      </c>
      <c r="M125" s="38">
        <v>192056.15893554688</v>
      </c>
      <c r="N125" s="38">
        <v>170495.93487548828</v>
      </c>
      <c r="O125" s="38">
        <v>21615286.66784668</v>
      </c>
      <c r="P125" s="38">
        <v>3725438.5639648438</v>
      </c>
      <c r="Q125" s="38">
        <v>1520529.3662109375</v>
      </c>
      <c r="R125" s="38">
        <v>2565152.9802246094</v>
      </c>
      <c r="S125" s="38">
        <v>0</v>
      </c>
      <c r="T125" s="38">
        <v>6362589.7939453125</v>
      </c>
      <c r="U125" s="38">
        <v>4438831.6061706543</v>
      </c>
      <c r="V125" s="38">
        <v>1304215.2628479004</v>
      </c>
      <c r="W125" s="38">
        <v>15280635.083496094</v>
      </c>
      <c r="X125" s="38">
        <v>38351.85546875</v>
      </c>
      <c r="Y125" s="38">
        <v>4473772.421875</v>
      </c>
      <c r="Z125" s="2">
        <f t="shared" si="10"/>
        <v>161995660.2756958</v>
      </c>
    </row>
    <row r="126" spans="1:26" x14ac:dyDescent="0.2">
      <c r="A126" t="s">
        <v>7</v>
      </c>
      <c r="B126" s="38">
        <v>549717845</v>
      </c>
      <c r="C126" s="38">
        <v>566933155</v>
      </c>
      <c r="D126" s="38">
        <v>121467012.29101562</v>
      </c>
      <c r="E126" s="38">
        <v>774316770.97265625</v>
      </c>
      <c r="F126" s="38">
        <v>427365898.5</v>
      </c>
      <c r="G126" s="38">
        <v>787642318.5</v>
      </c>
      <c r="H126" s="38">
        <v>635338775.1875</v>
      </c>
      <c r="I126" s="38">
        <v>286375968.5</v>
      </c>
      <c r="J126" s="38">
        <v>293904152.375</v>
      </c>
      <c r="K126" s="38">
        <v>0</v>
      </c>
      <c r="L126" s="38">
        <v>536060199</v>
      </c>
      <c r="M126" s="38">
        <v>0</v>
      </c>
      <c r="N126" s="38">
        <v>0</v>
      </c>
      <c r="O126" s="38">
        <v>0</v>
      </c>
      <c r="P126" s="38">
        <v>5846332.75</v>
      </c>
      <c r="Q126" s="38">
        <v>333512513.21875</v>
      </c>
      <c r="R126" s="38">
        <v>2299059433.4375</v>
      </c>
      <c r="S126" s="38">
        <v>1010162031</v>
      </c>
      <c r="T126" s="38">
        <v>627163942.75</v>
      </c>
      <c r="U126" s="38">
        <v>737224432.375</v>
      </c>
      <c r="V126" s="38">
        <v>610617818.125</v>
      </c>
      <c r="W126" s="38">
        <v>395473899.71875</v>
      </c>
      <c r="X126" s="38">
        <v>0</v>
      </c>
      <c r="Y126" s="38">
        <v>4660979</v>
      </c>
      <c r="Z126" s="2">
        <f t="shared" si="10"/>
        <v>11002843477.701172</v>
      </c>
    </row>
    <row r="127" spans="1:26" x14ac:dyDescent="0.2">
      <c r="A127" t="s">
        <v>8</v>
      </c>
      <c r="B127" s="38">
        <v>0</v>
      </c>
      <c r="C127" s="38">
        <v>0</v>
      </c>
      <c r="D127" s="38">
        <v>0</v>
      </c>
      <c r="E127" s="38">
        <v>0</v>
      </c>
      <c r="F127" s="38">
        <v>0</v>
      </c>
      <c r="G127" s="38">
        <v>0</v>
      </c>
      <c r="H127" s="38">
        <v>0</v>
      </c>
      <c r="I127" s="38">
        <v>0</v>
      </c>
      <c r="J127" s="38">
        <v>0</v>
      </c>
      <c r="K127" s="38">
        <v>0</v>
      </c>
      <c r="L127" s="38">
        <v>0</v>
      </c>
      <c r="M127" s="38">
        <v>0</v>
      </c>
      <c r="N127" s="38">
        <v>0</v>
      </c>
      <c r="O127" s="38">
        <v>0</v>
      </c>
      <c r="P127" s="38">
        <v>7252.767578125</v>
      </c>
      <c r="Q127" s="38">
        <v>0</v>
      </c>
      <c r="R127" s="38">
        <v>0</v>
      </c>
      <c r="S127" s="38">
        <v>0</v>
      </c>
      <c r="T127" s="38">
        <v>0</v>
      </c>
      <c r="U127" s="38">
        <v>0</v>
      </c>
      <c r="V127" s="38">
        <v>0</v>
      </c>
      <c r="W127" s="38">
        <v>0</v>
      </c>
      <c r="X127" s="38">
        <v>0</v>
      </c>
      <c r="Y127" s="38">
        <v>0</v>
      </c>
      <c r="Z127" s="2">
        <f t="shared" si="10"/>
        <v>7252.767578125</v>
      </c>
    </row>
    <row r="128" spans="1:26" x14ac:dyDescent="0.2">
      <c r="A128" t="s">
        <v>9</v>
      </c>
      <c r="B128" s="38">
        <v>0</v>
      </c>
      <c r="C128" s="38">
        <v>0</v>
      </c>
      <c r="D128" s="38">
        <v>0</v>
      </c>
      <c r="E128" s="38">
        <v>0</v>
      </c>
      <c r="F128" s="38">
        <v>0</v>
      </c>
      <c r="G128" s="38">
        <v>0</v>
      </c>
      <c r="H128" s="38">
        <v>0</v>
      </c>
      <c r="I128" s="38">
        <v>0</v>
      </c>
      <c r="J128" s="38">
        <v>0</v>
      </c>
      <c r="K128" s="38">
        <v>0</v>
      </c>
      <c r="L128" s="38">
        <v>0</v>
      </c>
      <c r="M128" s="38">
        <v>0</v>
      </c>
      <c r="N128" s="38">
        <v>0</v>
      </c>
      <c r="O128" s="38">
        <v>0</v>
      </c>
      <c r="P128" s="38">
        <v>0</v>
      </c>
      <c r="Q128" s="38">
        <v>0</v>
      </c>
      <c r="R128" s="38">
        <v>0</v>
      </c>
      <c r="S128" s="38">
        <v>0</v>
      </c>
      <c r="T128" s="38">
        <v>0</v>
      </c>
      <c r="U128" s="38">
        <v>0</v>
      </c>
      <c r="V128" s="38">
        <v>0</v>
      </c>
      <c r="W128" s="38">
        <v>0</v>
      </c>
      <c r="X128" s="38">
        <v>0</v>
      </c>
      <c r="Y128" s="38">
        <v>0</v>
      </c>
      <c r="Z128" s="2">
        <f t="shared" si="10"/>
        <v>0</v>
      </c>
    </row>
    <row r="129" spans="1:26" x14ac:dyDescent="0.2">
      <c r="A129" t="s">
        <v>10</v>
      </c>
      <c r="B129" s="38">
        <v>11545089</v>
      </c>
      <c r="C129" s="38">
        <v>37221829.25</v>
      </c>
      <c r="D129" s="38">
        <v>6978706.5</v>
      </c>
      <c r="E129" s="38">
        <v>8260494</v>
      </c>
      <c r="F129" s="38">
        <v>22447532.6015625</v>
      </c>
      <c r="G129" s="38">
        <v>23843173.25</v>
      </c>
      <c r="H129" s="38">
        <v>8149235.875</v>
      </c>
      <c r="I129" s="38">
        <v>32787648.78125</v>
      </c>
      <c r="J129" s="38">
        <v>6737273</v>
      </c>
      <c r="K129" s="38">
        <v>17769011.25</v>
      </c>
      <c r="L129" s="38">
        <v>17254022</v>
      </c>
      <c r="M129" s="38">
        <v>25839389.25390625</v>
      </c>
      <c r="N129" s="38">
        <v>14344354.125</v>
      </c>
      <c r="O129" s="38">
        <v>20975027.1875</v>
      </c>
      <c r="P129" s="38">
        <v>57308692.86328125</v>
      </c>
      <c r="Q129" s="38">
        <v>62819004.90625</v>
      </c>
      <c r="R129" s="38">
        <v>121002069.34375</v>
      </c>
      <c r="S129" s="38">
        <v>10792387</v>
      </c>
      <c r="T129" s="38">
        <v>9119270</v>
      </c>
      <c r="U129" s="38">
        <v>10189729</v>
      </c>
      <c r="V129" s="38">
        <v>11798187.703125</v>
      </c>
      <c r="W129" s="38">
        <v>46747131</v>
      </c>
      <c r="X129" s="38">
        <v>10903387.71875</v>
      </c>
      <c r="Y129" s="38">
        <v>0</v>
      </c>
      <c r="Z129" s="2">
        <f t="shared" si="10"/>
        <v>594832645.609375</v>
      </c>
    </row>
    <row r="130" spans="1:26" x14ac:dyDescent="0.2">
      <c r="A130" t="s">
        <v>11</v>
      </c>
      <c r="B130" s="38">
        <v>499107562</v>
      </c>
      <c r="C130" s="38">
        <v>496568304</v>
      </c>
      <c r="D130" s="38">
        <v>0</v>
      </c>
      <c r="E130" s="38">
        <v>0</v>
      </c>
      <c r="F130" s="38">
        <v>175732208</v>
      </c>
      <c r="G130" s="38">
        <v>188211064</v>
      </c>
      <c r="H130" s="38">
        <v>191009224</v>
      </c>
      <c r="I130" s="38">
        <v>149298640</v>
      </c>
      <c r="J130" s="38">
        <v>121689984</v>
      </c>
      <c r="K130" s="38">
        <v>385147424</v>
      </c>
      <c r="L130" s="38">
        <v>0</v>
      </c>
      <c r="M130" s="38">
        <v>228871592</v>
      </c>
      <c r="N130" s="38">
        <v>170063064</v>
      </c>
      <c r="O130" s="38">
        <v>0</v>
      </c>
      <c r="P130" s="38">
        <v>783089336</v>
      </c>
      <c r="Q130" s="38">
        <v>453023976</v>
      </c>
      <c r="R130" s="38">
        <v>1669486517</v>
      </c>
      <c r="S130" s="38">
        <v>686550296</v>
      </c>
      <c r="T130" s="38">
        <v>99563392</v>
      </c>
      <c r="U130" s="38">
        <v>0</v>
      </c>
      <c r="V130" s="38">
        <v>719125304</v>
      </c>
      <c r="W130" s="38">
        <v>1181784244</v>
      </c>
      <c r="X130" s="38">
        <v>1026915188</v>
      </c>
      <c r="Y130" s="38">
        <v>0</v>
      </c>
      <c r="Z130" s="2">
        <f t="shared" si="10"/>
        <v>9225237319</v>
      </c>
    </row>
    <row r="131" spans="1:26" x14ac:dyDescent="0.2">
      <c r="A131" t="s">
        <v>12</v>
      </c>
      <c r="B131" s="38">
        <v>0</v>
      </c>
      <c r="C131" s="38">
        <v>0</v>
      </c>
      <c r="D131" s="38">
        <v>0</v>
      </c>
      <c r="E131" s="38">
        <v>0</v>
      </c>
      <c r="F131" s="38">
        <v>0</v>
      </c>
      <c r="G131" s="38">
        <v>0</v>
      </c>
      <c r="H131" s="38">
        <v>0</v>
      </c>
      <c r="I131" s="38">
        <v>0</v>
      </c>
      <c r="J131" s="38">
        <v>0</v>
      </c>
      <c r="K131" s="38">
        <v>0</v>
      </c>
      <c r="L131" s="38">
        <v>0</v>
      </c>
      <c r="M131" s="38">
        <v>0</v>
      </c>
      <c r="N131" s="38">
        <v>0</v>
      </c>
      <c r="O131" s="38">
        <v>0</v>
      </c>
      <c r="P131" s="38">
        <v>0</v>
      </c>
      <c r="Q131" s="38">
        <v>0</v>
      </c>
      <c r="R131" s="38">
        <v>0</v>
      </c>
      <c r="S131" s="38">
        <v>0</v>
      </c>
      <c r="T131" s="38">
        <v>0</v>
      </c>
      <c r="U131" s="38">
        <v>0</v>
      </c>
      <c r="V131" s="38">
        <v>0</v>
      </c>
      <c r="W131" s="38">
        <v>0</v>
      </c>
      <c r="X131" s="38">
        <v>0</v>
      </c>
      <c r="Y131" s="38">
        <v>0</v>
      </c>
      <c r="Z131" s="2">
        <f t="shared" si="10"/>
        <v>0</v>
      </c>
    </row>
    <row r="132" spans="1:26" x14ac:dyDescent="0.2">
      <c r="A132" t="s">
        <v>13</v>
      </c>
      <c r="B132" s="38">
        <v>0</v>
      </c>
      <c r="C132" s="38">
        <v>0</v>
      </c>
      <c r="D132" s="38">
        <v>0</v>
      </c>
      <c r="E132" s="38">
        <v>0</v>
      </c>
      <c r="F132" s="38">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2">
        <f t="shared" si="10"/>
        <v>0</v>
      </c>
    </row>
    <row r="133" spans="1:26" x14ac:dyDescent="0.2">
      <c r="A133" t="s">
        <v>14</v>
      </c>
      <c r="B133" s="38">
        <v>314067.296875</v>
      </c>
      <c r="C133" s="38">
        <v>20680647.602416992</v>
      </c>
      <c r="D133" s="38">
        <v>828192.70861816406</v>
      </c>
      <c r="E133" s="38">
        <v>3324948.9885559082</v>
      </c>
      <c r="F133" s="38">
        <v>2299590.1734619141</v>
      </c>
      <c r="G133" s="38">
        <v>1525139.6916503906</v>
      </c>
      <c r="H133" s="38">
        <v>1750278.1342010498</v>
      </c>
      <c r="I133" s="38">
        <v>1695729.0524902344</v>
      </c>
      <c r="J133" s="38">
        <v>15266.431640625</v>
      </c>
      <c r="K133" s="38">
        <v>1592478.1836700439</v>
      </c>
      <c r="L133" s="38">
        <v>600170.1533203125</v>
      </c>
      <c r="M133" s="38">
        <v>0</v>
      </c>
      <c r="N133" s="38">
        <v>0</v>
      </c>
      <c r="O133" s="38">
        <v>0</v>
      </c>
      <c r="P133" s="38">
        <v>5978482.3123779297</v>
      </c>
      <c r="Q133" s="38">
        <v>1931322.0943603516</v>
      </c>
      <c r="R133" s="38">
        <v>37005230.118652344</v>
      </c>
      <c r="S133" s="38">
        <v>35813884.6328125</v>
      </c>
      <c r="T133" s="38">
        <v>563331.48193359375</v>
      </c>
      <c r="U133" s="38">
        <v>2707343.2862548828</v>
      </c>
      <c r="V133" s="38">
        <v>1861.0943603515625</v>
      </c>
      <c r="W133" s="38">
        <v>42116075.96484375</v>
      </c>
      <c r="X133" s="38">
        <v>0</v>
      </c>
      <c r="Y133" s="38">
        <v>1754273.5876464844</v>
      </c>
      <c r="Z133" s="2">
        <f t="shared" si="10"/>
        <v>162498312.99014282</v>
      </c>
    </row>
    <row r="134" spans="1:26" x14ac:dyDescent="0.2">
      <c r="A134" t="s">
        <v>15</v>
      </c>
      <c r="B134" s="38">
        <v>2651.1681861877441</v>
      </c>
      <c r="C134" s="38">
        <v>105820.12857842445</v>
      </c>
      <c r="D134" s="38">
        <v>352.37237477302551</v>
      </c>
      <c r="E134" s="38">
        <v>3329.1644992828369</v>
      </c>
      <c r="F134" s="38">
        <v>5223.7738647460937</v>
      </c>
      <c r="G134" s="38">
        <v>5915.3069915771484</v>
      </c>
      <c r="H134" s="38">
        <v>17125.295555114746</v>
      </c>
      <c r="I134" s="38">
        <v>5646.6869869232178</v>
      </c>
      <c r="J134" s="38">
        <v>0</v>
      </c>
      <c r="K134" s="38">
        <v>34046.506561279297</v>
      </c>
      <c r="L134" s="38">
        <v>269.17922973632812</v>
      </c>
      <c r="M134" s="38">
        <v>0</v>
      </c>
      <c r="N134" s="38">
        <v>0</v>
      </c>
      <c r="O134" s="38">
        <v>3459.1050815582275</v>
      </c>
      <c r="P134" s="38">
        <v>21474.402038574219</v>
      </c>
      <c r="Q134" s="38">
        <v>16628.176071166992</v>
      </c>
      <c r="R134" s="38">
        <v>21841.118713378906</v>
      </c>
      <c r="S134" s="38">
        <v>0</v>
      </c>
      <c r="T134" s="38">
        <v>1097.0048027038574</v>
      </c>
      <c r="U134" s="38">
        <v>0</v>
      </c>
      <c r="V134" s="38">
        <v>0</v>
      </c>
      <c r="W134" s="38">
        <v>220365.39404296875</v>
      </c>
      <c r="X134" s="38">
        <v>0</v>
      </c>
      <c r="Y134" s="38">
        <v>3712.130126953125</v>
      </c>
      <c r="Z134" s="2">
        <f t="shared" si="10"/>
        <v>468956.91370534897</v>
      </c>
    </row>
    <row r="135" spans="1:26" x14ac:dyDescent="0.2">
      <c r="A135" t="s">
        <v>16</v>
      </c>
      <c r="B135" s="38">
        <v>0</v>
      </c>
      <c r="C135" s="38">
        <v>0</v>
      </c>
      <c r="D135" s="38">
        <v>0</v>
      </c>
      <c r="E135" s="38">
        <v>0</v>
      </c>
      <c r="F135" s="38">
        <v>0</v>
      </c>
      <c r="G135" s="38">
        <v>0</v>
      </c>
      <c r="H135" s="38">
        <v>0</v>
      </c>
      <c r="I135" s="38">
        <v>0</v>
      </c>
      <c r="J135" s="38">
        <v>0</v>
      </c>
      <c r="K135" s="38">
        <v>0</v>
      </c>
      <c r="L135" s="38">
        <v>0</v>
      </c>
      <c r="M135" s="38">
        <v>0</v>
      </c>
      <c r="N135" s="38">
        <v>0</v>
      </c>
      <c r="O135" s="38">
        <v>0</v>
      </c>
      <c r="P135" s="38">
        <v>0</v>
      </c>
      <c r="Q135" s="38">
        <v>0</v>
      </c>
      <c r="R135" s="38">
        <v>0</v>
      </c>
      <c r="S135" s="38">
        <v>0</v>
      </c>
      <c r="T135" s="38">
        <v>0</v>
      </c>
      <c r="U135" s="38">
        <v>0</v>
      </c>
      <c r="V135" s="38">
        <v>0</v>
      </c>
      <c r="W135" s="38">
        <v>0</v>
      </c>
      <c r="X135" s="38">
        <v>0</v>
      </c>
      <c r="Y135" s="38">
        <v>0</v>
      </c>
      <c r="Z135" s="2">
        <f t="shared" si="10"/>
        <v>0</v>
      </c>
    </row>
    <row r="136" spans="1:26" x14ac:dyDescent="0.2">
      <c r="A136" t="s">
        <v>17</v>
      </c>
      <c r="B136" s="38">
        <v>6115619.849609375</v>
      </c>
      <c r="C136" s="38">
        <v>22134033.297851562</v>
      </c>
      <c r="D136" s="38">
        <v>109.02536010742187</v>
      </c>
      <c r="E136" s="38">
        <v>1098390.375</v>
      </c>
      <c r="F136" s="38">
        <v>2373742.4814453125</v>
      </c>
      <c r="G136" s="38">
        <v>15699.90234375</v>
      </c>
      <c r="H136" s="38">
        <v>5668.830322265625</v>
      </c>
      <c r="I136" s="38">
        <v>12161.370361328125</v>
      </c>
      <c r="J136" s="38">
        <v>498531.87109375</v>
      </c>
      <c r="K136" s="38">
        <v>117796.44869995117</v>
      </c>
      <c r="L136" s="38">
        <v>0</v>
      </c>
      <c r="M136" s="38">
        <v>0</v>
      </c>
      <c r="N136" s="38">
        <v>0</v>
      </c>
      <c r="O136" s="38">
        <v>23004118.234375</v>
      </c>
      <c r="P136" s="38">
        <v>11166098</v>
      </c>
      <c r="Q136" s="38">
        <v>22687483.798339844</v>
      </c>
      <c r="R136" s="38">
        <v>13286305.625</v>
      </c>
      <c r="S136" s="38">
        <v>25045.990234375</v>
      </c>
      <c r="T136" s="38">
        <v>2953721.1552124023</v>
      </c>
      <c r="U136" s="38">
        <v>28908154.626953125</v>
      </c>
      <c r="V136" s="38">
        <v>0</v>
      </c>
      <c r="W136" s="38">
        <v>91019.2734375</v>
      </c>
      <c r="X136" s="38">
        <v>283654.81665039062</v>
      </c>
      <c r="Y136" s="38">
        <v>18755.53125</v>
      </c>
      <c r="Z136" s="2">
        <f t="shared" si="10"/>
        <v>134796110.50354004</v>
      </c>
    </row>
    <row r="137" spans="1:26" x14ac:dyDescent="0.2">
      <c r="A137" t="s">
        <v>18</v>
      </c>
      <c r="B137" s="38">
        <v>121198.125</v>
      </c>
      <c r="C137" s="38">
        <v>0</v>
      </c>
      <c r="D137" s="38">
        <v>0</v>
      </c>
      <c r="E137" s="38">
        <v>0</v>
      </c>
      <c r="F137" s="38">
        <v>0</v>
      </c>
      <c r="G137" s="38">
        <v>0</v>
      </c>
      <c r="H137" s="38">
        <v>1966200.9765625</v>
      </c>
      <c r="I137" s="38">
        <v>929449.60546875</v>
      </c>
      <c r="J137" s="38">
        <v>0</v>
      </c>
      <c r="K137" s="38">
        <v>19989302</v>
      </c>
      <c r="L137" s="38">
        <v>0</v>
      </c>
      <c r="M137" s="38">
        <v>0</v>
      </c>
      <c r="N137" s="38">
        <v>0</v>
      </c>
      <c r="O137" s="38">
        <v>0</v>
      </c>
      <c r="P137" s="38">
        <v>1862537.625</v>
      </c>
      <c r="Q137" s="38">
        <v>1994347.5625</v>
      </c>
      <c r="R137" s="38">
        <v>16283360.25</v>
      </c>
      <c r="S137" s="38">
        <v>3160849.125</v>
      </c>
      <c r="T137" s="38">
        <v>0</v>
      </c>
      <c r="U137" s="38">
        <v>14923261</v>
      </c>
      <c r="V137" s="38">
        <v>2257927.5</v>
      </c>
      <c r="W137" s="38">
        <v>0</v>
      </c>
      <c r="X137" s="38">
        <v>5651.9482421875</v>
      </c>
      <c r="Y137" s="38">
        <v>0</v>
      </c>
      <c r="Z137" s="2">
        <f t="shared" si="10"/>
        <v>63494085.717773437</v>
      </c>
    </row>
    <row r="138" spans="1:26" x14ac:dyDescent="0.2">
      <c r="A138" t="s">
        <v>19</v>
      </c>
      <c r="B138" s="38">
        <v>0</v>
      </c>
      <c r="C138" s="38">
        <v>0</v>
      </c>
      <c r="D138" s="38">
        <v>0</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8">
        <v>0</v>
      </c>
      <c r="Y138" s="38">
        <v>0</v>
      </c>
      <c r="Z138" s="2">
        <f t="shared" si="10"/>
        <v>0</v>
      </c>
    </row>
    <row r="139" spans="1:26" x14ac:dyDescent="0.2">
      <c r="A139" t="s">
        <v>20</v>
      </c>
      <c r="B139" s="38">
        <v>0</v>
      </c>
      <c r="C139" s="38">
        <v>5016069</v>
      </c>
      <c r="D139" s="38">
        <v>0</v>
      </c>
      <c r="E139" s="38">
        <v>60729003</v>
      </c>
      <c r="F139" s="38">
        <v>0</v>
      </c>
      <c r="G139" s="38">
        <v>0</v>
      </c>
      <c r="H139" s="38">
        <v>0</v>
      </c>
      <c r="I139" s="38">
        <v>0</v>
      </c>
      <c r="J139" s="38">
        <v>0</v>
      </c>
      <c r="K139" s="38">
        <v>0</v>
      </c>
      <c r="L139" s="38">
        <v>0</v>
      </c>
      <c r="M139" s="38">
        <v>0</v>
      </c>
      <c r="N139" s="38">
        <v>0</v>
      </c>
      <c r="O139" s="38">
        <v>0</v>
      </c>
      <c r="P139" s="38">
        <v>0</v>
      </c>
      <c r="Q139" s="38">
        <v>0</v>
      </c>
      <c r="R139" s="38">
        <v>2468045.8125</v>
      </c>
      <c r="S139" s="38">
        <v>0</v>
      </c>
      <c r="T139" s="38">
        <v>0</v>
      </c>
      <c r="U139" s="38">
        <v>0</v>
      </c>
      <c r="V139" s="38">
        <v>0</v>
      </c>
      <c r="W139" s="38">
        <v>0</v>
      </c>
      <c r="X139" s="38">
        <v>0</v>
      </c>
      <c r="Y139" s="38">
        <v>0</v>
      </c>
      <c r="Z139" s="2">
        <f t="shared" si="10"/>
        <v>68213117.8125</v>
      </c>
    </row>
    <row r="140" spans="1:26" x14ac:dyDescent="0.2">
      <c r="A140" t="s">
        <v>21</v>
      </c>
      <c r="B140" s="27">
        <v>0</v>
      </c>
      <c r="C140" s="28">
        <v>0</v>
      </c>
      <c r="D140" s="28">
        <v>0</v>
      </c>
      <c r="E140" s="28">
        <v>0</v>
      </c>
      <c r="F140" s="28">
        <v>0</v>
      </c>
      <c r="G140" s="28">
        <v>0</v>
      </c>
      <c r="H140" s="28">
        <v>0</v>
      </c>
      <c r="I140" s="28">
        <v>0</v>
      </c>
      <c r="J140" s="28">
        <v>0</v>
      </c>
      <c r="K140" s="28">
        <v>0</v>
      </c>
      <c r="L140" s="28">
        <v>0</v>
      </c>
      <c r="M140" s="28">
        <v>0</v>
      </c>
      <c r="N140" s="28">
        <v>0</v>
      </c>
      <c r="O140" s="28">
        <v>0</v>
      </c>
      <c r="P140" s="28">
        <v>0</v>
      </c>
      <c r="Q140" s="28">
        <v>0</v>
      </c>
      <c r="R140" s="28">
        <v>0</v>
      </c>
      <c r="S140" s="28">
        <v>0</v>
      </c>
      <c r="T140" s="28">
        <v>0</v>
      </c>
      <c r="U140" s="28">
        <v>0</v>
      </c>
      <c r="V140" s="28">
        <v>0</v>
      </c>
      <c r="W140" s="28">
        <v>0</v>
      </c>
      <c r="X140" s="28">
        <v>0</v>
      </c>
      <c r="Y140" s="28">
        <v>0</v>
      </c>
      <c r="Z140" s="23">
        <v>0</v>
      </c>
    </row>
    <row r="141" spans="1:26" x14ac:dyDescent="0.2">
      <c r="A141" t="s">
        <v>22</v>
      </c>
      <c r="B141" s="27">
        <v>0</v>
      </c>
      <c r="C141" s="27">
        <v>0</v>
      </c>
      <c r="D141" s="27">
        <v>0</v>
      </c>
      <c r="E141" s="27">
        <v>0</v>
      </c>
      <c r="F141" s="27">
        <v>0</v>
      </c>
      <c r="G141" s="27">
        <v>0</v>
      </c>
      <c r="H141" s="27">
        <v>0</v>
      </c>
      <c r="I141" s="27">
        <v>0</v>
      </c>
      <c r="J141" s="27">
        <v>0</v>
      </c>
      <c r="K141" s="27">
        <v>0</v>
      </c>
      <c r="L141" s="27">
        <v>0</v>
      </c>
      <c r="M141" s="27">
        <v>0</v>
      </c>
      <c r="N141" s="27">
        <v>0</v>
      </c>
      <c r="O141" s="27">
        <v>0</v>
      </c>
      <c r="P141" s="27">
        <v>0</v>
      </c>
      <c r="Q141" s="27">
        <v>0</v>
      </c>
      <c r="R141" s="27">
        <v>0</v>
      </c>
      <c r="S141" s="27">
        <v>0</v>
      </c>
      <c r="T141" s="27">
        <v>0</v>
      </c>
      <c r="U141" s="27">
        <v>0</v>
      </c>
      <c r="V141" s="27">
        <v>0</v>
      </c>
      <c r="W141" s="27">
        <v>0</v>
      </c>
      <c r="X141" s="27">
        <v>0</v>
      </c>
      <c r="Y141" s="27">
        <v>0</v>
      </c>
      <c r="Z141" s="2">
        <f t="shared" si="10"/>
        <v>0</v>
      </c>
    </row>
    <row r="142" spans="1:26" x14ac:dyDescent="0.2">
      <c r="A142" t="s">
        <v>23</v>
      </c>
      <c r="B142" s="27">
        <v>0</v>
      </c>
      <c r="C142" s="27">
        <v>0</v>
      </c>
      <c r="D142" s="27">
        <v>0</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v>0</v>
      </c>
      <c r="Y142" s="27">
        <v>0</v>
      </c>
      <c r="Z142" s="2">
        <f t="shared" si="10"/>
        <v>0</v>
      </c>
    </row>
    <row r="143" spans="1:26" x14ac:dyDescent="0.2">
      <c r="A143" t="s">
        <v>24</v>
      </c>
      <c r="B143" s="27">
        <v>0</v>
      </c>
      <c r="C143" s="27">
        <v>0</v>
      </c>
      <c r="D143" s="27">
        <v>0</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v>0</v>
      </c>
      <c r="Y143" s="27">
        <v>0</v>
      </c>
      <c r="Z143" s="2">
        <f t="shared" si="10"/>
        <v>0</v>
      </c>
    </row>
    <row r="144" spans="1:26" x14ac:dyDescent="0.2">
      <c r="A144" t="s">
        <v>25</v>
      </c>
      <c r="B144" s="27">
        <v>0</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
        <f t="shared" si="10"/>
        <v>0</v>
      </c>
    </row>
    <row r="145" spans="1:27" x14ac:dyDescent="0.2">
      <c r="A145" t="s">
        <v>50</v>
      </c>
      <c r="B145" s="2">
        <f t="shared" ref="B145:Z145" si="11">SUM(B122:B144)</f>
        <v>1516275820.204258</v>
      </c>
      <c r="C145" s="2">
        <f t="shared" si="11"/>
        <v>2526598375.5513077</v>
      </c>
      <c r="D145" s="2">
        <f t="shared" si="11"/>
        <v>129821205.29287648</v>
      </c>
      <c r="E145" s="2">
        <f t="shared" si="11"/>
        <v>897130409.15696144</v>
      </c>
      <c r="F145" s="2">
        <f t="shared" si="11"/>
        <v>856224830.66497803</v>
      </c>
      <c r="G145" s="2">
        <f t="shared" si="11"/>
        <v>1011736075.186142</v>
      </c>
      <c r="H145" s="2">
        <f t="shared" si="11"/>
        <v>897565653.35468292</v>
      </c>
      <c r="I145" s="2">
        <f t="shared" si="11"/>
        <v>540871490.43405724</v>
      </c>
      <c r="J145" s="2">
        <f t="shared" si="11"/>
        <v>424983863.68359375</v>
      </c>
      <c r="K145" s="2">
        <f t="shared" si="11"/>
        <v>713926068.85969543</v>
      </c>
      <c r="L145" s="2">
        <f t="shared" si="11"/>
        <v>556777955.33255005</v>
      </c>
      <c r="M145" s="2">
        <f t="shared" si="11"/>
        <v>407295184.86303711</v>
      </c>
      <c r="N145" s="2">
        <f t="shared" si="11"/>
        <v>223971470.05987549</v>
      </c>
      <c r="O145" s="2">
        <f t="shared" si="11"/>
        <v>251591835.06980324</v>
      </c>
      <c r="P145" s="2">
        <f t="shared" si="11"/>
        <v>1145614445.4092407</v>
      </c>
      <c r="Q145" s="2">
        <f t="shared" si="11"/>
        <v>1166883777.0287323</v>
      </c>
      <c r="R145" s="2">
        <f t="shared" si="11"/>
        <v>4578932373.4832153</v>
      </c>
      <c r="S145" s="2">
        <f t="shared" si="11"/>
        <v>2912580892.0605469</v>
      </c>
      <c r="T145" s="2">
        <f t="shared" si="11"/>
        <v>758018505.49839401</v>
      </c>
      <c r="U145" s="2">
        <f t="shared" si="11"/>
        <v>890895404.14437866</v>
      </c>
      <c r="V145" s="2">
        <f t="shared" si="11"/>
        <v>2056486091.4978333</v>
      </c>
      <c r="W145" s="2">
        <f t="shared" si="11"/>
        <v>2514672512.3720703</v>
      </c>
      <c r="X145" s="2">
        <f t="shared" si="11"/>
        <v>1043651767.9425201</v>
      </c>
      <c r="Y145" s="2">
        <f t="shared" si="11"/>
        <v>16233244.170898437</v>
      </c>
      <c r="Z145" s="2">
        <f t="shared" si="11"/>
        <v>28038739251.321648</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0.85795105934263782</v>
      </c>
      <c r="D149" s="5" t="str">
        <f t="shared" si="12"/>
        <v/>
      </c>
      <c r="E149" s="5" t="str">
        <f t="shared" si="12"/>
        <v/>
      </c>
      <c r="F149" s="5">
        <f t="shared" si="12"/>
        <v>0.85791293956366654</v>
      </c>
      <c r="G149" s="5" t="str">
        <f t="shared" si="12"/>
        <v/>
      </c>
      <c r="H149" s="5">
        <f t="shared" si="12"/>
        <v>0.85205325880055904</v>
      </c>
      <c r="I149" s="5" t="str">
        <f t="shared" si="12"/>
        <v/>
      </c>
      <c r="J149" s="5" t="str">
        <f t="shared" si="12"/>
        <v/>
      </c>
      <c r="K149" s="5">
        <f t="shared" si="12"/>
        <v>6.7088477233973196E-2</v>
      </c>
      <c r="L149" s="5" t="str">
        <f t="shared" si="12"/>
        <v/>
      </c>
      <c r="M149" s="5" t="str">
        <f t="shared" si="12"/>
        <v/>
      </c>
      <c r="N149" s="5" t="str">
        <f t="shared" si="12"/>
        <v/>
      </c>
      <c r="O149" s="5" t="str">
        <f t="shared" si="12"/>
        <v/>
      </c>
      <c r="P149" s="5">
        <f t="shared" si="12"/>
        <v>0.85766293812825378</v>
      </c>
      <c r="Q149" s="5">
        <f t="shared" si="12"/>
        <v>0.85793257823048164</v>
      </c>
      <c r="R149" s="5">
        <f t="shared" si="12"/>
        <v>0.85858170546921397</v>
      </c>
      <c r="S149" s="5">
        <f t="shared" si="12"/>
        <v>0.85815775992619125</v>
      </c>
      <c r="T149" s="5" t="str">
        <f t="shared" si="12"/>
        <v/>
      </c>
      <c r="U149" s="5" t="str">
        <f t="shared" si="12"/>
        <v/>
      </c>
      <c r="V149" s="5">
        <f t="shared" si="12"/>
        <v>0.85850379336119298</v>
      </c>
      <c r="W149" s="5">
        <f t="shared" si="12"/>
        <v>0.85409302949567156</v>
      </c>
      <c r="X149" s="5">
        <f t="shared" si="12"/>
        <v>2.5820314869208841E-4</v>
      </c>
      <c r="Y149" s="5" t="str">
        <f t="shared" si="12"/>
        <v/>
      </c>
      <c r="Z149" s="5">
        <f t="shared" si="12"/>
        <v>0.81819633621457311</v>
      </c>
      <c r="AA149" s="5" t="str">
        <f t="shared" si="12"/>
        <v/>
      </c>
    </row>
    <row r="150" spans="1:27" x14ac:dyDescent="0.2">
      <c r="A150" s="8" t="s">
        <v>4</v>
      </c>
      <c r="B150" s="5">
        <f t="shared" ref="B150:AA150" si="13">+IF(B4=0,"",B31/(8.76*B4))</f>
        <v>0.33285036006185892</v>
      </c>
      <c r="C150" s="5">
        <f t="shared" si="13"/>
        <v>0.64741830136947764</v>
      </c>
      <c r="D150" s="5">
        <f t="shared" si="13"/>
        <v>0.10875152207001521</v>
      </c>
      <c r="E150" s="5">
        <f t="shared" si="13"/>
        <v>0.4988967573967511</v>
      </c>
      <c r="F150" s="5">
        <f t="shared" si="13"/>
        <v>0.56496060719713359</v>
      </c>
      <c r="G150" s="5">
        <f t="shared" si="13"/>
        <v>0.11922241837927784</v>
      </c>
      <c r="H150" s="5">
        <f t="shared" si="13"/>
        <v>7.4904521595767354E-2</v>
      </c>
      <c r="I150" s="5">
        <f t="shared" si="13"/>
        <v>0.31559402353675725</v>
      </c>
      <c r="J150" s="5">
        <f t="shared" si="13"/>
        <v>0.12107079478525577</v>
      </c>
      <c r="K150" s="5">
        <f t="shared" si="13"/>
        <v>0.29647817624664496</v>
      </c>
      <c r="L150" s="5">
        <f t="shared" si="13"/>
        <v>6.8947598585604813E-2</v>
      </c>
      <c r="M150" s="5">
        <f t="shared" si="13"/>
        <v>0.48029410145915091</v>
      </c>
      <c r="N150" s="5">
        <f t="shared" si="13"/>
        <v>0.66532680715614512</v>
      </c>
      <c r="O150" s="5">
        <f t="shared" si="13"/>
        <v>0.67392547480084664</v>
      </c>
      <c r="P150" s="5">
        <f t="shared" si="13"/>
        <v>0.39578803511384658</v>
      </c>
      <c r="Q150" s="5">
        <f t="shared" si="13"/>
        <v>0.32817928474865954</v>
      </c>
      <c r="R150" s="5">
        <f t="shared" si="13"/>
        <v>0.29680202396775907</v>
      </c>
      <c r="S150" s="5">
        <f t="shared" si="13"/>
        <v>0.40331921920314601</v>
      </c>
      <c r="T150" s="5">
        <f t="shared" si="13"/>
        <v>0.1617111167242338</v>
      </c>
      <c r="U150" s="5">
        <f t="shared" si="13"/>
        <v>0.17013644728981378</v>
      </c>
      <c r="V150" s="5">
        <f t="shared" si="13"/>
        <v>0.10562361757548504</v>
      </c>
      <c r="W150" s="5">
        <f t="shared" si="13"/>
        <v>0.30536613099229892</v>
      </c>
      <c r="X150" s="5">
        <f t="shared" si="13"/>
        <v>8.1977942873817086E-2</v>
      </c>
      <c r="Y150" s="5">
        <f t="shared" si="13"/>
        <v>0.42296981306668507</v>
      </c>
      <c r="Z150" s="5">
        <f t="shared" si="13"/>
        <v>0.38474616537927886</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f t="shared" ref="B152:AA152" si="15">+IF(B6=0,"",B33/(8.76*B6))</f>
        <v>2.4425705776299363E-3</v>
      </c>
      <c r="C152" s="5">
        <f t="shared" si="15"/>
        <v>5.6881552064244723E-2</v>
      </c>
      <c r="D152" s="5">
        <f t="shared" si="15"/>
        <v>1.4256185191607422E-2</v>
      </c>
      <c r="E152" s="5">
        <f t="shared" si="15"/>
        <v>5.1412699418014983E-2</v>
      </c>
      <c r="F152" s="5">
        <f t="shared" si="15"/>
        <v>3.7015597163909855E-2</v>
      </c>
      <c r="G152" s="5">
        <f t="shared" si="15"/>
        <v>1.0993274929661916E-2</v>
      </c>
      <c r="H152" s="5">
        <f t="shared" si="15"/>
        <v>1.0061032898061519E-2</v>
      </c>
      <c r="I152" s="5">
        <f t="shared" si="15"/>
        <v>3.6546406297564685E-2</v>
      </c>
      <c r="J152" s="5">
        <f t="shared" si="15"/>
        <v>1.3750001177293568E-2</v>
      </c>
      <c r="K152" s="5">
        <f t="shared" si="15"/>
        <v>0.26874764861255651</v>
      </c>
      <c r="L152" s="5" t="str">
        <f t="shared" si="15"/>
        <v/>
      </c>
      <c r="M152" s="5">
        <f t="shared" si="15"/>
        <v>2.2616307963677147E-2</v>
      </c>
      <c r="N152" s="5">
        <f t="shared" si="15"/>
        <v>1.6147104989255978E-2</v>
      </c>
      <c r="O152" s="5">
        <f t="shared" si="15"/>
        <v>4.1504399226803775E-2</v>
      </c>
      <c r="P152" s="5">
        <f t="shared" si="15"/>
        <v>1.3349779378942831E-2</v>
      </c>
      <c r="Q152" s="5">
        <f t="shared" si="15"/>
        <v>1.599863835204951E-2</v>
      </c>
      <c r="R152" s="5">
        <f t="shared" si="15"/>
        <v>1.6512530339167494E-2</v>
      </c>
      <c r="S152" s="5" t="str">
        <f t="shared" si="15"/>
        <v/>
      </c>
      <c r="T152" s="5">
        <f t="shared" si="15"/>
        <v>1.3489926608302378E-2</v>
      </c>
      <c r="U152" s="5">
        <f t="shared" si="15"/>
        <v>1.5749078482878855E-2</v>
      </c>
      <c r="V152" s="5">
        <f t="shared" si="15"/>
        <v>1.9242113694366448E-3</v>
      </c>
      <c r="W152" s="5">
        <f t="shared" si="15"/>
        <v>4.9127634882281557E-2</v>
      </c>
      <c r="X152" s="5">
        <f t="shared" si="15"/>
        <v>8.2593805103943344E-4</v>
      </c>
      <c r="Y152" s="5">
        <f t="shared" si="15"/>
        <v>8.6203485295870394E-2</v>
      </c>
      <c r="Z152" s="5">
        <f t="shared" si="15"/>
        <v>3.498650440548462E-2</v>
      </c>
      <c r="AA152" s="5" t="str">
        <f t="shared" si="15"/>
        <v/>
      </c>
    </row>
    <row r="153" spans="1:27" x14ac:dyDescent="0.2">
      <c r="A153" s="8" t="s">
        <v>7</v>
      </c>
      <c r="B153" s="5">
        <f t="shared" ref="B153:AA153" si="16">+IF(B7=0,"",B34/(8.76*B7))</f>
        <v>0.76790264723065205</v>
      </c>
      <c r="C153" s="5">
        <f t="shared" si="16"/>
        <v>0.79233534161855323</v>
      </c>
      <c r="D153" s="5">
        <f t="shared" si="16"/>
        <v>0.5504330808373965</v>
      </c>
      <c r="E153" s="5">
        <f t="shared" si="16"/>
        <v>0.6947250080721431</v>
      </c>
      <c r="F153" s="5">
        <f t="shared" si="16"/>
        <v>0.71640504779543901</v>
      </c>
      <c r="G153" s="5">
        <f t="shared" si="16"/>
        <v>0.61441223769045406</v>
      </c>
      <c r="H153" s="5">
        <f t="shared" si="16"/>
        <v>0.54846199800383411</v>
      </c>
      <c r="I153" s="5">
        <f t="shared" si="16"/>
        <v>0.64914790133909039</v>
      </c>
      <c r="J153" s="5">
        <f t="shared" si="16"/>
        <v>0.68276878546705355</v>
      </c>
      <c r="K153" s="5" t="str">
        <f t="shared" si="16"/>
        <v/>
      </c>
      <c r="L153" s="5">
        <f t="shared" si="16"/>
        <v>0.67954870362624464</v>
      </c>
      <c r="M153" s="5" t="str">
        <f t="shared" si="16"/>
        <v/>
      </c>
      <c r="N153" s="5" t="str">
        <f t="shared" si="16"/>
        <v/>
      </c>
      <c r="O153" s="5" t="str">
        <f t="shared" si="16"/>
        <v/>
      </c>
      <c r="P153" s="5">
        <f t="shared" si="16"/>
        <v>0.34525669863874708</v>
      </c>
      <c r="Q153" s="5">
        <f t="shared" si="16"/>
        <v>0.58622591614252895</v>
      </c>
      <c r="R153" s="5">
        <f t="shared" si="16"/>
        <v>0.69485798532151299</v>
      </c>
      <c r="S153" s="5">
        <f t="shared" si="16"/>
        <v>0.79237651539052179</v>
      </c>
      <c r="T153" s="5">
        <f t="shared" si="16"/>
        <v>0.65679329962673372</v>
      </c>
      <c r="U153" s="5">
        <f t="shared" si="16"/>
        <v>0.61456015619773197</v>
      </c>
      <c r="V153" s="5">
        <f t="shared" si="16"/>
        <v>0.71126986599972608</v>
      </c>
      <c r="W153" s="5">
        <f t="shared" si="16"/>
        <v>0.52891395852673107</v>
      </c>
      <c r="X153" s="5" t="str">
        <f t="shared" si="16"/>
        <v/>
      </c>
      <c r="Y153" s="5">
        <f t="shared" si="16"/>
        <v>0.30649151133032448</v>
      </c>
      <c r="Z153" s="5">
        <f t="shared" si="16"/>
        <v>0.67016610897522444</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0.31342228890226265</v>
      </c>
      <c r="C155" s="5">
        <f t="shared" si="18"/>
        <v>0.21399119995056745</v>
      </c>
      <c r="D155" s="5">
        <f t="shared" si="18"/>
        <v>0.4717765623203472</v>
      </c>
      <c r="E155" s="5">
        <f t="shared" si="18"/>
        <v>0.47174435903538525</v>
      </c>
      <c r="F155" s="5">
        <f t="shared" si="18"/>
        <v>9.510492816649091E-2</v>
      </c>
      <c r="G155" s="5">
        <f t="shared" si="18"/>
        <v>0.56911313327446333</v>
      </c>
      <c r="H155" s="5">
        <f t="shared" si="18"/>
        <v>9.511282746862007E-2</v>
      </c>
      <c r="I155" s="5">
        <f t="shared" si="18"/>
        <v>0.74926268029076737</v>
      </c>
      <c r="J155" s="5">
        <f t="shared" si="18"/>
        <v>0.2943903739709971</v>
      </c>
      <c r="K155" s="5">
        <f t="shared" si="18"/>
        <v>0.31305378418478369</v>
      </c>
      <c r="L155" s="5">
        <f t="shared" si="18"/>
        <v>0.44582848230963135</v>
      </c>
      <c r="M155" s="5">
        <f t="shared" si="18"/>
        <v>0.63502745717553855</v>
      </c>
      <c r="N155" s="5">
        <f t="shared" si="18"/>
        <v>0.48575504882673387</v>
      </c>
      <c r="O155" s="5" t="str">
        <f t="shared" si="18"/>
        <v/>
      </c>
      <c r="P155" s="5">
        <f t="shared" si="18"/>
        <v>0.362303517232135</v>
      </c>
      <c r="Q155" s="5">
        <f t="shared" si="18"/>
        <v>0.39070221049429366</v>
      </c>
      <c r="R155" s="5">
        <f t="shared" si="18"/>
        <v>0.41051787697777692</v>
      </c>
      <c r="S155" s="5">
        <f t="shared" si="18"/>
        <v>0.37514661444987601</v>
      </c>
      <c r="T155" s="5">
        <f t="shared" si="18"/>
        <v>0.4926394504719695</v>
      </c>
      <c r="U155" s="5">
        <f t="shared" si="18"/>
        <v>0.49306813063831978</v>
      </c>
      <c r="V155" s="5">
        <f t="shared" si="18"/>
        <v>0.44588318252710857</v>
      </c>
      <c r="W155" s="5">
        <f t="shared" si="18"/>
        <v>0.38314363534733925</v>
      </c>
      <c r="X155" s="5">
        <f t="shared" si="18"/>
        <v>0.55406022332568627</v>
      </c>
      <c r="Y155" s="5">
        <f t="shared" si="18"/>
        <v>0.72312688374914824</v>
      </c>
      <c r="Z155" s="5">
        <f t="shared" si="18"/>
        <v>0.52480249990873784</v>
      </c>
      <c r="AA155" s="5" t="str">
        <f t="shared" si="18"/>
        <v/>
      </c>
    </row>
    <row r="156" spans="1:27" x14ac:dyDescent="0.2">
      <c r="A156" s="8" t="s">
        <v>10</v>
      </c>
      <c r="B156" s="5">
        <f t="shared" ref="B156:AA156" si="19">+IF(B10=0,"",B37/(8.76*B10))</f>
        <v>0.9025153490803568</v>
      </c>
      <c r="C156" s="5">
        <f t="shared" si="19"/>
        <v>0.9009410254021859</v>
      </c>
      <c r="D156" s="5">
        <f t="shared" si="19"/>
        <v>0.58369119178082196</v>
      </c>
      <c r="E156" s="5">
        <f t="shared" si="19"/>
        <v>0.86361301369863019</v>
      </c>
      <c r="F156" s="5">
        <f t="shared" si="19"/>
        <v>0.89914589675291734</v>
      </c>
      <c r="G156" s="5">
        <f t="shared" si="19"/>
        <v>0.89027129046395947</v>
      </c>
      <c r="H156" s="5">
        <f t="shared" si="19"/>
        <v>0.69131385400168577</v>
      </c>
      <c r="I156" s="5">
        <f t="shared" si="19"/>
        <v>0.87528541326897202</v>
      </c>
      <c r="J156" s="5">
        <f t="shared" si="19"/>
        <v>0.78281076547437844</v>
      </c>
      <c r="K156" s="5">
        <f t="shared" si="19"/>
        <v>0.87937640228580682</v>
      </c>
      <c r="L156" s="5">
        <f t="shared" si="19"/>
        <v>0.90193849885844746</v>
      </c>
      <c r="M156" s="5">
        <f t="shared" si="19"/>
        <v>0.8809059232314661</v>
      </c>
      <c r="N156" s="5">
        <f t="shared" si="19"/>
        <v>0.89072257256489196</v>
      </c>
      <c r="O156" s="5">
        <f t="shared" si="19"/>
        <v>0.8909655284767779</v>
      </c>
      <c r="P156" s="5">
        <f t="shared" si="19"/>
        <v>0.86949891010356639</v>
      </c>
      <c r="Q156" s="5">
        <f t="shared" si="19"/>
        <v>0.87655314997805367</v>
      </c>
      <c r="R156" s="5">
        <f t="shared" si="19"/>
        <v>0.87741832608537473</v>
      </c>
      <c r="S156" s="5">
        <f t="shared" si="19"/>
        <v>0.90262978082191792</v>
      </c>
      <c r="T156" s="5">
        <f t="shared" si="19"/>
        <v>0.80291546503244415</v>
      </c>
      <c r="U156" s="5">
        <f t="shared" si="19"/>
        <v>0.89713477889930304</v>
      </c>
      <c r="V156" s="5">
        <f t="shared" si="19"/>
        <v>0.90288970815806524</v>
      </c>
      <c r="W156" s="5">
        <f t="shared" si="19"/>
        <v>0.64416092712118134</v>
      </c>
      <c r="X156" s="5">
        <f t="shared" si="19"/>
        <v>0.77349622075033309</v>
      </c>
      <c r="Y156" s="5" t="str">
        <f t="shared" si="19"/>
        <v/>
      </c>
      <c r="Z156" s="5">
        <f t="shared" si="19"/>
        <v>0.84561309858182221</v>
      </c>
      <c r="AA156" s="5" t="str">
        <f t="shared" si="19"/>
        <v/>
      </c>
    </row>
    <row r="157" spans="1:27" x14ac:dyDescent="0.2">
      <c r="A157" s="8" t="s">
        <v>11</v>
      </c>
      <c r="B157" s="5">
        <f t="shared" ref="B157:AA157" si="20">+IF(B11=0,"",B38/(8.76*B11))</f>
        <v>0.89186248554400127</v>
      </c>
      <c r="C157" s="5">
        <f t="shared" si="20"/>
        <v>0.89194220239918987</v>
      </c>
      <c r="D157" s="5" t="str">
        <f t="shared" si="20"/>
        <v/>
      </c>
      <c r="E157" s="5" t="str">
        <f t="shared" si="20"/>
        <v/>
      </c>
      <c r="F157" s="5">
        <f t="shared" si="20"/>
        <v>0.89194920091324204</v>
      </c>
      <c r="G157" s="5">
        <f t="shared" si="20"/>
        <v>0.89191552544766772</v>
      </c>
      <c r="H157" s="5">
        <f t="shared" si="20"/>
        <v>0.891940510321659</v>
      </c>
      <c r="I157" s="5">
        <f t="shared" si="20"/>
        <v>0.89190224731643086</v>
      </c>
      <c r="J157" s="5">
        <f t="shared" si="20"/>
        <v>0.891997166628404</v>
      </c>
      <c r="K157" s="5">
        <f t="shared" si="20"/>
        <v>0.8922097114806764</v>
      </c>
      <c r="L157" s="5" t="str">
        <f t="shared" si="20"/>
        <v/>
      </c>
      <c r="M157" s="5">
        <f t="shared" si="20"/>
        <v>0.89195460869396004</v>
      </c>
      <c r="N157" s="5">
        <f t="shared" si="20"/>
        <v>0.89188654246907773</v>
      </c>
      <c r="O157" s="5" t="str">
        <f t="shared" si="20"/>
        <v/>
      </c>
      <c r="P157" s="5">
        <f t="shared" si="20"/>
        <v>0.89286575200859741</v>
      </c>
      <c r="Q157" s="5">
        <f t="shared" si="20"/>
        <v>0.89194859106442126</v>
      </c>
      <c r="R157" s="5">
        <f t="shared" si="20"/>
        <v>0.8912005390272485</v>
      </c>
      <c r="S157" s="5">
        <f t="shared" si="20"/>
        <v>0.89185872686412571</v>
      </c>
      <c r="T157" s="5">
        <f t="shared" si="20"/>
        <v>0.8920192396685398</v>
      </c>
      <c r="U157" s="5" t="str">
        <f t="shared" si="20"/>
        <v/>
      </c>
      <c r="V157" s="5">
        <f t="shared" si="20"/>
        <v>0.89047288004433045</v>
      </c>
      <c r="W157" s="5">
        <f t="shared" si="20"/>
        <v>0.89274474380656765</v>
      </c>
      <c r="X157" s="5">
        <f t="shared" si="20"/>
        <v>0.89220496528359372</v>
      </c>
      <c r="Y157" s="5" t="str">
        <f t="shared" si="20"/>
        <v/>
      </c>
      <c r="Z157" s="5">
        <f t="shared" si="20"/>
        <v>0.89190530336463303</v>
      </c>
      <c r="AA157" s="5" t="str">
        <f t="shared" si="20"/>
        <v/>
      </c>
    </row>
    <row r="158" spans="1:27" x14ac:dyDescent="0.2">
      <c r="A158" s="8" t="s">
        <v>12</v>
      </c>
      <c r="B158" s="5">
        <f t="shared" ref="B158:AA158" si="21">+IF(B12=0,"",B39/(8.76*B12))</f>
        <v>0.17781137489358406</v>
      </c>
      <c r="C158" s="5" t="str">
        <f t="shared" si="21"/>
        <v/>
      </c>
      <c r="D158" s="5" t="str">
        <f t="shared" si="21"/>
        <v/>
      </c>
      <c r="E158" s="5" t="str">
        <f t="shared" si="21"/>
        <v/>
      </c>
      <c r="F158" s="5">
        <f t="shared" si="21"/>
        <v>0.1390944835665959</v>
      </c>
      <c r="G158" s="5">
        <f t="shared" si="21"/>
        <v>7.0651884858862604E-2</v>
      </c>
      <c r="H158" s="5" t="str">
        <f t="shared" si="21"/>
        <v/>
      </c>
      <c r="I158" s="5" t="str">
        <f t="shared" si="21"/>
        <v/>
      </c>
      <c r="J158" s="5" t="str">
        <f t="shared" si="21"/>
        <v/>
      </c>
      <c r="K158" s="5">
        <f t="shared" si="21"/>
        <v>6.4657430304154204E-2</v>
      </c>
      <c r="L158" s="5" t="str">
        <f t="shared" si="21"/>
        <v/>
      </c>
      <c r="M158" s="5">
        <f t="shared" si="21"/>
        <v>3.8167319885505445E-2</v>
      </c>
      <c r="N158" s="5" t="str">
        <f t="shared" si="21"/>
        <v/>
      </c>
      <c r="O158" s="5" t="str">
        <f t="shared" si="21"/>
        <v/>
      </c>
      <c r="P158" s="5">
        <f t="shared" si="21"/>
        <v>0.1405997033516603</v>
      </c>
      <c r="Q158" s="5">
        <f t="shared" si="21"/>
        <v>0.14188728467957804</v>
      </c>
      <c r="R158" s="5">
        <f t="shared" si="21"/>
        <v>0.16007037033195542</v>
      </c>
      <c r="S158" s="5">
        <f t="shared" si="21"/>
        <v>9.1630965970863232E-2</v>
      </c>
      <c r="T158" s="5">
        <f t="shared" si="21"/>
        <v>0.18639875610140136</v>
      </c>
      <c r="U158" s="5">
        <f t="shared" si="21"/>
        <v>0.20936818342713534</v>
      </c>
      <c r="V158" s="5">
        <f t="shared" si="21"/>
        <v>0.10375268149812436</v>
      </c>
      <c r="W158" s="5">
        <f t="shared" si="21"/>
        <v>0.19878778826260621</v>
      </c>
      <c r="X158" s="5">
        <f t="shared" si="21"/>
        <v>8.4691417585512326E-4</v>
      </c>
      <c r="Y158" s="5" t="str">
        <f t="shared" si="21"/>
        <v/>
      </c>
      <c r="Z158" s="5">
        <f t="shared" si="21"/>
        <v>0.13059481982748433</v>
      </c>
      <c r="AA158" s="5" t="str">
        <f t="shared" si="21"/>
        <v/>
      </c>
    </row>
    <row r="159" spans="1:27" x14ac:dyDescent="0.2">
      <c r="A159" s="8" t="s">
        <v>13</v>
      </c>
      <c r="B159" s="5">
        <f t="shared" ref="B159:AA159" si="22">+IF(B13=0,"",B40/(8.76*B13))</f>
        <v>0.22043075386371622</v>
      </c>
      <c r="C159" s="5">
        <f t="shared" si="22"/>
        <v>0.22903995433789956</v>
      </c>
      <c r="D159" s="5" t="str">
        <f t="shared" si="22"/>
        <v/>
      </c>
      <c r="E159" s="5">
        <f t="shared" si="22"/>
        <v>0.18972923149373486</v>
      </c>
      <c r="F159" s="5" t="str">
        <f t="shared" si="22"/>
        <v/>
      </c>
      <c r="G159" s="5" t="str">
        <f t="shared" si="22"/>
        <v/>
      </c>
      <c r="H159" s="5" t="str">
        <f t="shared" si="22"/>
        <v/>
      </c>
      <c r="I159" s="5" t="str">
        <f t="shared" si="22"/>
        <v/>
      </c>
      <c r="J159" s="5" t="str">
        <f t="shared" si="22"/>
        <v/>
      </c>
      <c r="K159" s="5">
        <f t="shared" si="22"/>
        <v>0.1998812785388128</v>
      </c>
      <c r="L159" s="5" t="str">
        <f t="shared" si="22"/>
        <v/>
      </c>
      <c r="M159" s="5" t="str">
        <f t="shared" si="22"/>
        <v/>
      </c>
      <c r="N159" s="5" t="str">
        <f t="shared" si="22"/>
        <v/>
      </c>
      <c r="O159" s="5" t="str">
        <f t="shared" si="22"/>
        <v/>
      </c>
      <c r="P159" s="5">
        <f t="shared" si="22"/>
        <v>0.20044819797782129</v>
      </c>
      <c r="Q159" s="5">
        <f t="shared" si="22"/>
        <v>0.1996775712226011</v>
      </c>
      <c r="R159" s="5" t="str">
        <f t="shared" si="22"/>
        <v/>
      </c>
      <c r="S159" s="5" t="str">
        <f t="shared" si="22"/>
        <v/>
      </c>
      <c r="T159" s="5" t="str">
        <f t="shared" si="22"/>
        <v/>
      </c>
      <c r="U159" s="5" t="str">
        <f t="shared" si="22"/>
        <v/>
      </c>
      <c r="V159" s="5" t="str">
        <f t="shared" si="22"/>
        <v/>
      </c>
      <c r="W159" s="5">
        <f t="shared" si="22"/>
        <v>0.22023352060763421</v>
      </c>
      <c r="X159" s="5">
        <f t="shared" si="22"/>
        <v>0.18908361220370881</v>
      </c>
      <c r="Y159" s="5" t="str">
        <f t="shared" si="22"/>
        <v/>
      </c>
      <c r="Z159" s="5">
        <f t="shared" si="22"/>
        <v>0.19536301373080192</v>
      </c>
      <c r="AA159" s="5" t="str">
        <f t="shared" si="22"/>
        <v/>
      </c>
    </row>
    <row r="160" spans="1:27" x14ac:dyDescent="0.2">
      <c r="A160" s="8" t="s">
        <v>14</v>
      </c>
      <c r="B160" s="5">
        <f t="shared" ref="B160:AA160" si="23">+IF(B14=0,"",B41/(8.76*B14))</f>
        <v>5.7452626216201227E-3</v>
      </c>
      <c r="C160" s="5">
        <f t="shared" si="23"/>
        <v>2.6653503871521187E-2</v>
      </c>
      <c r="D160" s="5">
        <f t="shared" si="23"/>
        <v>1.8080732583345294E-2</v>
      </c>
      <c r="E160" s="5">
        <f t="shared" si="23"/>
        <v>1.1902959170004916E-2</v>
      </c>
      <c r="F160" s="5">
        <f t="shared" si="23"/>
        <v>6.6138778309444615E-3</v>
      </c>
      <c r="G160" s="5">
        <f t="shared" si="23"/>
        <v>3.2882509850908027E-3</v>
      </c>
      <c r="H160" s="5">
        <f t="shared" si="23"/>
        <v>3.4557617150764493E-3</v>
      </c>
      <c r="I160" s="5">
        <f t="shared" si="23"/>
        <v>5.3172146732036836E-3</v>
      </c>
      <c r="J160" s="5">
        <f t="shared" si="23"/>
        <v>1.705550971007317E-2</v>
      </c>
      <c r="K160" s="5">
        <f t="shared" si="23"/>
        <v>1.0506653193743739E-2</v>
      </c>
      <c r="L160" s="5">
        <f t="shared" si="23"/>
        <v>1.7904130987757864E-3</v>
      </c>
      <c r="M160" s="5" t="str">
        <f t="shared" si="23"/>
        <v/>
      </c>
      <c r="N160" s="5" t="str">
        <f t="shared" si="23"/>
        <v/>
      </c>
      <c r="O160" s="5" t="str">
        <f t="shared" si="23"/>
        <v/>
      </c>
      <c r="P160" s="5">
        <f t="shared" si="23"/>
        <v>1.2839026436179408E-2</v>
      </c>
      <c r="Q160" s="5">
        <f t="shared" si="23"/>
        <v>8.7589753885267026E-3</v>
      </c>
      <c r="R160" s="5">
        <f t="shared" si="23"/>
        <v>1.770369126650323E-2</v>
      </c>
      <c r="S160" s="5">
        <f t="shared" si="23"/>
        <v>5.0893897888494202E-2</v>
      </c>
      <c r="T160" s="5">
        <f t="shared" si="23"/>
        <v>2.3744179980738623E-2</v>
      </c>
      <c r="U160" s="5">
        <f t="shared" si="23"/>
        <v>1.5657774897960611E-2</v>
      </c>
      <c r="V160" s="5">
        <f t="shared" si="23"/>
        <v>4.6803652968036534E-3</v>
      </c>
      <c r="W160" s="5">
        <f t="shared" si="23"/>
        <v>3.8265727027559815E-2</v>
      </c>
      <c r="X160" s="5" t="str">
        <f t="shared" si="23"/>
        <v/>
      </c>
      <c r="Y160" s="5">
        <f t="shared" si="23"/>
        <v>1.9015471151335308E-2</v>
      </c>
      <c r="Z160" s="5">
        <f t="shared" si="23"/>
        <v>2.0328432615639713E-2</v>
      </c>
      <c r="AA160" s="5" t="str">
        <f t="shared" si="23"/>
        <v/>
      </c>
    </row>
    <row r="161" spans="1:27" x14ac:dyDescent="0.2">
      <c r="A161" s="8" t="s">
        <v>15</v>
      </c>
      <c r="B161" s="5">
        <f t="shared" ref="B161:AA161" si="24">+IF(B15=0,"",B42/(8.76*B15))</f>
        <v>4.2016836080237817E-5</v>
      </c>
      <c r="C161" s="5">
        <f t="shared" si="24"/>
        <v>3.8416913171465726E-4</v>
      </c>
      <c r="D161" s="5">
        <f t="shared" si="24"/>
        <v>5.8422889473117797E-5</v>
      </c>
      <c r="E161" s="5">
        <f t="shared" si="24"/>
        <v>0</v>
      </c>
      <c r="F161" s="5">
        <f t="shared" si="24"/>
        <v>0</v>
      </c>
      <c r="G161" s="5">
        <f t="shared" si="24"/>
        <v>8.6813812506279946E-5</v>
      </c>
      <c r="H161" s="5">
        <f t="shared" si="24"/>
        <v>3.2937496632600055E-5</v>
      </c>
      <c r="I161" s="5">
        <f t="shared" si="24"/>
        <v>0</v>
      </c>
      <c r="J161" s="5">
        <f t="shared" si="24"/>
        <v>0</v>
      </c>
      <c r="K161" s="5">
        <f t="shared" si="24"/>
        <v>2.4813102544810875E-4</v>
      </c>
      <c r="L161" s="5">
        <f t="shared" si="24"/>
        <v>0</v>
      </c>
      <c r="M161" s="5" t="str">
        <f t="shared" si="24"/>
        <v/>
      </c>
      <c r="N161" s="5" t="str">
        <f t="shared" si="24"/>
        <v/>
      </c>
      <c r="O161" s="5">
        <f t="shared" si="24"/>
        <v>0</v>
      </c>
      <c r="P161" s="5">
        <f t="shared" si="24"/>
        <v>0</v>
      </c>
      <c r="Q161" s="5">
        <f t="shared" si="24"/>
        <v>0</v>
      </c>
      <c r="R161" s="5">
        <f t="shared" si="24"/>
        <v>2.1015096395651786E-4</v>
      </c>
      <c r="S161" s="5" t="str">
        <f t="shared" si="24"/>
        <v/>
      </c>
      <c r="T161" s="5">
        <f t="shared" si="24"/>
        <v>9.8196064419111192E-5</v>
      </c>
      <c r="U161" s="5" t="str">
        <f t="shared" si="24"/>
        <v/>
      </c>
      <c r="V161" s="5" t="str">
        <f t="shared" si="24"/>
        <v/>
      </c>
      <c r="W161" s="5">
        <f t="shared" si="24"/>
        <v>6.1076287568059481E-3</v>
      </c>
      <c r="X161" s="5" t="str">
        <f t="shared" si="24"/>
        <v/>
      </c>
      <c r="Y161" s="5">
        <f t="shared" si="24"/>
        <v>0</v>
      </c>
      <c r="Z161" s="5">
        <f t="shared" si="24"/>
        <v>2.7802427646725787E-4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0.22902645191210044</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t="str">
        <f t="shared" si="25"/>
        <v/>
      </c>
      <c r="Y162" s="5" t="str">
        <f t="shared" si="25"/>
        <v/>
      </c>
      <c r="Z162" s="5">
        <f t="shared" si="25"/>
        <v>0.22902645191210044</v>
      </c>
      <c r="AA162" s="5" t="str">
        <f t="shared" si="25"/>
        <v/>
      </c>
    </row>
    <row r="163" spans="1:27" x14ac:dyDescent="0.2">
      <c r="A163" s="8" t="s">
        <v>17</v>
      </c>
      <c r="B163" s="5">
        <f t="shared" ref="B163:AA163" si="26">+IF(B17=0,"",B44/(8.76*B17))</f>
        <v>1.2625435891676123E-2</v>
      </c>
      <c r="C163" s="5">
        <f t="shared" si="26"/>
        <v>5.7061172879143439E-2</v>
      </c>
      <c r="D163" s="5">
        <f t="shared" si="26"/>
        <v>5.9931506849315072E-4</v>
      </c>
      <c r="E163" s="5">
        <f t="shared" si="26"/>
        <v>7.297380908305566E-2</v>
      </c>
      <c r="F163" s="5">
        <f t="shared" si="26"/>
        <v>7.9526710945560242E-3</v>
      </c>
      <c r="G163" s="5">
        <f t="shared" si="26"/>
        <v>1.8973419475401982E-4</v>
      </c>
      <c r="H163" s="5">
        <f t="shared" si="26"/>
        <v>1.6336765346258147E-4</v>
      </c>
      <c r="I163" s="5">
        <f t="shared" si="26"/>
        <v>4.8078447514449482E-4</v>
      </c>
      <c r="J163" s="5">
        <f t="shared" si="26"/>
        <v>1.4787712738189317E-2</v>
      </c>
      <c r="K163" s="5">
        <f t="shared" si="26"/>
        <v>1.5856641957482658E-3</v>
      </c>
      <c r="L163" s="5" t="str">
        <f t="shared" si="26"/>
        <v/>
      </c>
      <c r="M163" s="5" t="str">
        <f t="shared" si="26"/>
        <v/>
      </c>
      <c r="N163" s="5" t="str">
        <f t="shared" si="26"/>
        <v/>
      </c>
      <c r="O163" s="5">
        <f t="shared" si="26"/>
        <v>5.2794180061830627E-2</v>
      </c>
      <c r="P163" s="5">
        <f t="shared" si="26"/>
        <v>5.035056926841705E-2</v>
      </c>
      <c r="Q163" s="5">
        <f t="shared" si="26"/>
        <v>6.7784838316572657E-2</v>
      </c>
      <c r="R163" s="5">
        <f t="shared" si="26"/>
        <v>6.5705194784566226E-2</v>
      </c>
      <c r="S163" s="5">
        <f t="shared" si="26"/>
        <v>1.0961341324200914E-2</v>
      </c>
      <c r="T163" s="5">
        <f t="shared" si="26"/>
        <v>2.1441379368352467E-2</v>
      </c>
      <c r="U163" s="5">
        <f t="shared" si="26"/>
        <v>3.8780381767640572E-2</v>
      </c>
      <c r="V163" s="5" t="str">
        <f t="shared" si="26"/>
        <v/>
      </c>
      <c r="W163" s="5">
        <f t="shared" si="26"/>
        <v>7.1350647194490854E-3</v>
      </c>
      <c r="X163" s="5">
        <f t="shared" si="26"/>
        <v>6.8153004112681288E-3</v>
      </c>
      <c r="Y163" s="5">
        <f t="shared" si="26"/>
        <v>9.1724224945926459E-3</v>
      </c>
      <c r="Z163" s="5">
        <f t="shared" si="26"/>
        <v>3.8629581338770612E-2</v>
      </c>
      <c r="AA163" s="5" t="str">
        <f t="shared" si="26"/>
        <v/>
      </c>
    </row>
    <row r="164" spans="1:27" x14ac:dyDescent="0.2">
      <c r="A164" s="8" t="s">
        <v>18</v>
      </c>
      <c r="B164" s="5">
        <f t="shared" ref="B164:AA164" si="27">+IF(B18=0,"",B45/(8.76*B18))</f>
        <v>5.8162100456621013E-3</v>
      </c>
      <c r="C164" s="5" t="str">
        <f t="shared" si="27"/>
        <v/>
      </c>
      <c r="D164" s="5" t="str">
        <f t="shared" si="27"/>
        <v/>
      </c>
      <c r="E164" s="5" t="str">
        <f t="shared" si="27"/>
        <v/>
      </c>
      <c r="F164" s="5" t="str">
        <f t="shared" si="27"/>
        <v/>
      </c>
      <c r="G164" s="5" t="str">
        <f t="shared" si="27"/>
        <v/>
      </c>
      <c r="H164" s="5">
        <f t="shared" si="27"/>
        <v>0.14359324933366557</v>
      </c>
      <c r="I164" s="5">
        <f t="shared" si="27"/>
        <v>7.3823111720532672E-2</v>
      </c>
      <c r="J164" s="5" t="str">
        <f t="shared" si="27"/>
        <v/>
      </c>
      <c r="K164" s="5">
        <f t="shared" si="27"/>
        <v>0.43350909435294172</v>
      </c>
      <c r="L164" s="5" t="str">
        <f t="shared" si="27"/>
        <v/>
      </c>
      <c r="M164" s="5" t="str">
        <f t="shared" si="27"/>
        <v/>
      </c>
      <c r="N164" s="5" t="str">
        <f t="shared" si="27"/>
        <v/>
      </c>
      <c r="O164" s="5" t="str">
        <f t="shared" si="27"/>
        <v/>
      </c>
      <c r="P164" s="5">
        <f t="shared" si="27"/>
        <v>0.85039757990867582</v>
      </c>
      <c r="Q164" s="5">
        <f t="shared" si="27"/>
        <v>0.85126366120218599</v>
      </c>
      <c r="R164" s="5">
        <f t="shared" si="27"/>
        <v>0.85021846080669716</v>
      </c>
      <c r="S164" s="5">
        <f t="shared" si="27"/>
        <v>0.85130775909782763</v>
      </c>
      <c r="T164" s="5" t="str">
        <f t="shared" si="27"/>
        <v/>
      </c>
      <c r="U164" s="5">
        <f t="shared" si="27"/>
        <v>0.85176476883561647</v>
      </c>
      <c r="V164" s="5">
        <f t="shared" si="27"/>
        <v>0.85136341233601509</v>
      </c>
      <c r="W164" s="5" t="str">
        <f t="shared" si="27"/>
        <v/>
      </c>
      <c r="X164" s="5">
        <f t="shared" si="27"/>
        <v>1.8383766293901999E-4</v>
      </c>
      <c r="Y164" s="5" t="str">
        <f t="shared" si="27"/>
        <v/>
      </c>
      <c r="Z164" s="5">
        <f t="shared" si="27"/>
        <v>0.36415965369810416</v>
      </c>
      <c r="AA164" s="5" t="str">
        <f t="shared" si="27"/>
        <v/>
      </c>
    </row>
    <row r="165" spans="1:27" x14ac:dyDescent="0.2">
      <c r="A165" s="8" t="s">
        <v>19</v>
      </c>
      <c r="B165" s="5">
        <f t="shared" ref="B165:AA165" si="28">+IF(B19=0,"",B46/(8.76*B19))</f>
        <v>0.33998979636334992</v>
      </c>
      <c r="C165" s="5" t="str">
        <f t="shared" si="28"/>
        <v/>
      </c>
      <c r="D165" s="5">
        <f t="shared" si="28"/>
        <v>0.39376894038919635</v>
      </c>
      <c r="E165" s="5">
        <f t="shared" si="28"/>
        <v>0.28998903614338495</v>
      </c>
      <c r="F165" s="5">
        <f t="shared" si="28"/>
        <v>0.26997125619021833</v>
      </c>
      <c r="G165" s="5">
        <f t="shared" si="28"/>
        <v>0.30992424112351957</v>
      </c>
      <c r="H165" s="5">
        <f t="shared" si="28"/>
        <v>0.35980047852458008</v>
      </c>
      <c r="I165" s="5">
        <f t="shared" si="28"/>
        <v>0.30551958384492672</v>
      </c>
      <c r="J165" s="5">
        <f t="shared" si="28"/>
        <v>0.39477524397887015</v>
      </c>
      <c r="K165" s="5">
        <f t="shared" si="28"/>
        <v>0.33591483935389005</v>
      </c>
      <c r="L165" s="5" t="str">
        <f t="shared" si="28"/>
        <v/>
      </c>
      <c r="M165" s="5">
        <f t="shared" si="28"/>
        <v>0.29385933694835653</v>
      </c>
      <c r="N165" s="5">
        <f t="shared" si="28"/>
        <v>0.27995085996955854</v>
      </c>
      <c r="O165" s="5" t="str">
        <f t="shared" si="28"/>
        <v/>
      </c>
      <c r="P165" s="5">
        <f t="shared" si="28"/>
        <v>0.21123463559658526</v>
      </c>
      <c r="Q165" s="5">
        <f t="shared" si="28"/>
        <v>0.27996220296234436</v>
      </c>
      <c r="R165" s="5">
        <f t="shared" si="28"/>
        <v>0.29625257483968453</v>
      </c>
      <c r="S165" s="5">
        <f t="shared" si="28"/>
        <v>0.28990296803652971</v>
      </c>
      <c r="T165" s="5">
        <f t="shared" si="28"/>
        <v>0.37985710433546033</v>
      </c>
      <c r="U165" s="5">
        <f t="shared" si="28"/>
        <v>0.37447077977477083</v>
      </c>
      <c r="V165" s="5">
        <f t="shared" si="28"/>
        <v>0.28923506723474635</v>
      </c>
      <c r="W165" s="5">
        <f t="shared" si="28"/>
        <v>0.33159044688188527</v>
      </c>
      <c r="X165" s="5">
        <f t="shared" si="28"/>
        <v>0.27630763860332042</v>
      </c>
      <c r="Y165" s="5">
        <f t="shared" si="28"/>
        <v>0.28505764463373429</v>
      </c>
      <c r="Z165" s="5">
        <f t="shared" si="28"/>
        <v>0.32969654668387566</v>
      </c>
      <c r="AA165" s="5" t="str">
        <f t="shared" si="28"/>
        <v/>
      </c>
    </row>
    <row r="166" spans="1:27" x14ac:dyDescent="0.2">
      <c r="A166" s="8" t="s">
        <v>20</v>
      </c>
      <c r="B166" s="5" t="str">
        <f t="shared" ref="B166:AA166" si="29">+IF(B20=0,"",B47/(8.76*B20))</f>
        <v/>
      </c>
      <c r="C166" s="5">
        <f t="shared" si="29"/>
        <v>0.79107878500302586</v>
      </c>
      <c r="D166" s="5" t="str">
        <f t="shared" si="29"/>
        <v/>
      </c>
      <c r="E166" s="5">
        <f t="shared" si="29"/>
        <v>0.75626813313097219</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f t="shared" si="29"/>
        <v>0.6932426209448771</v>
      </c>
      <c r="S166" s="5" t="str">
        <f t="shared" si="29"/>
        <v/>
      </c>
      <c r="T166" s="5" t="str">
        <f t="shared" si="29"/>
        <v/>
      </c>
      <c r="U166" s="5" t="str">
        <f t="shared" si="29"/>
        <v/>
      </c>
      <c r="V166" s="5" t="str">
        <f t="shared" si="29"/>
        <v/>
      </c>
      <c r="W166" s="5" t="str">
        <f t="shared" si="29"/>
        <v/>
      </c>
      <c r="X166" s="5" t="str">
        <f t="shared" si="29"/>
        <v/>
      </c>
      <c r="Y166" s="5" t="str">
        <f t="shared" si="29"/>
        <v/>
      </c>
      <c r="Z166" s="5">
        <f t="shared" si="29"/>
        <v>0.75626508278318638</v>
      </c>
      <c r="AA166" s="5" t="str">
        <f t="shared" si="29"/>
        <v/>
      </c>
    </row>
    <row r="167" spans="1:27" x14ac:dyDescent="0.2">
      <c r="A167" s="8" t="s">
        <v>21</v>
      </c>
      <c r="B167" s="5">
        <f t="shared" ref="B167:AA167" si="30">+IF(B21=0,"",B48/(8.76*B21))</f>
        <v>3.5944626977577793E-5</v>
      </c>
      <c r="C167" s="5">
        <f t="shared" si="30"/>
        <v>5.2015795126706993E-4</v>
      </c>
      <c r="D167" s="5">
        <f t="shared" si="30"/>
        <v>0</v>
      </c>
      <c r="E167" s="5">
        <f t="shared" si="30"/>
        <v>9.5285457651372179E-6</v>
      </c>
      <c r="F167" s="5">
        <f t="shared" si="30"/>
        <v>1.4365454801690615E-5</v>
      </c>
      <c r="G167" s="5">
        <f t="shared" si="30"/>
        <v>1.7915594781430732E-5</v>
      </c>
      <c r="H167" s="5">
        <f t="shared" si="30"/>
        <v>0</v>
      </c>
      <c r="I167" s="5">
        <f t="shared" si="30"/>
        <v>0</v>
      </c>
      <c r="J167" s="5">
        <f t="shared" si="30"/>
        <v>1.3278630573928038E-4</v>
      </c>
      <c r="K167" s="5">
        <f t="shared" si="30"/>
        <v>1.1354031337960471E-4</v>
      </c>
      <c r="L167" s="5">
        <f t="shared" si="30"/>
        <v>0</v>
      </c>
      <c r="M167" s="5">
        <f t="shared" si="30"/>
        <v>1.1929154478167679E-4</v>
      </c>
      <c r="N167" s="5">
        <f t="shared" si="30"/>
        <v>1.4792907430730053E-4</v>
      </c>
      <c r="O167" s="5">
        <f t="shared" si="30"/>
        <v>1.4913250847711231E-4</v>
      </c>
      <c r="P167" s="5">
        <f t="shared" si="30"/>
        <v>1.2307707241518903E-4</v>
      </c>
      <c r="Q167" s="5">
        <f t="shared" si="30"/>
        <v>1.3298484723814032E-4</v>
      </c>
      <c r="R167" s="5">
        <f t="shared" si="30"/>
        <v>8.1320208045133652E-5</v>
      </c>
      <c r="S167" s="5">
        <f t="shared" si="30"/>
        <v>2.1658406031924426E-3</v>
      </c>
      <c r="T167" s="5">
        <f t="shared" si="30"/>
        <v>1.1096437583278136E-4</v>
      </c>
      <c r="U167" s="5">
        <f t="shared" si="30"/>
        <v>1.6714878475322957E-4</v>
      </c>
      <c r="V167" s="5">
        <f t="shared" si="30"/>
        <v>0</v>
      </c>
      <c r="W167" s="5">
        <f t="shared" si="30"/>
        <v>1.2440393559860663E-3</v>
      </c>
      <c r="X167" s="5">
        <f t="shared" si="30"/>
        <v>0</v>
      </c>
      <c r="Y167" s="5">
        <f t="shared" si="30"/>
        <v>1.4606549226353821E-5</v>
      </c>
      <c r="Z167" s="5">
        <f t="shared" si="30"/>
        <v>4.2126737020991331E-4</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0.45616651787456575</v>
      </c>
      <c r="L169" s="5" t="str">
        <f t="shared" si="32"/>
        <v/>
      </c>
      <c r="M169" s="5" t="str">
        <f t="shared" si="32"/>
        <v/>
      </c>
      <c r="N169" s="5" t="str">
        <f t="shared" si="32"/>
        <v/>
      </c>
      <c r="O169" s="5" t="str">
        <f t="shared" si="32"/>
        <v/>
      </c>
      <c r="P169" s="5">
        <f t="shared" si="32"/>
        <v>0.41388795903018394</v>
      </c>
      <c r="Q169" s="5" t="str">
        <f t="shared" si="32"/>
        <v/>
      </c>
      <c r="R169" s="5" t="str">
        <f t="shared" si="32"/>
        <v/>
      </c>
      <c r="S169" s="5" t="str">
        <f t="shared" si="32"/>
        <v/>
      </c>
      <c r="T169" s="5" t="str">
        <f t="shared" si="32"/>
        <v/>
      </c>
      <c r="U169" s="5" t="str">
        <f t="shared" si="32"/>
        <v/>
      </c>
      <c r="V169" s="5" t="str">
        <f t="shared" si="32"/>
        <v/>
      </c>
      <c r="W169" s="5">
        <f t="shared" si="32"/>
        <v>0.22337764857298339</v>
      </c>
      <c r="X169" s="5" t="str">
        <f t="shared" si="32"/>
        <v/>
      </c>
      <c r="Y169" s="5" t="str">
        <f t="shared" si="32"/>
        <v/>
      </c>
      <c r="Z169" s="5">
        <f t="shared" si="32"/>
        <v>0.27302641649315024</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88.034763795565794</v>
      </c>
      <c r="D175" s="6" t="str">
        <f t="shared" si="35"/>
        <v/>
      </c>
      <c r="E175" s="6" t="str">
        <f t="shared" si="35"/>
        <v/>
      </c>
      <c r="F175" s="6">
        <f t="shared" si="35"/>
        <v>78.360650608071097</v>
      </c>
      <c r="G175" s="6" t="str">
        <f t="shared" si="35"/>
        <v/>
      </c>
      <c r="H175" s="6">
        <f t="shared" si="35"/>
        <v>100.64547477585681</v>
      </c>
      <c r="I175" s="6" t="str">
        <f t="shared" si="35"/>
        <v/>
      </c>
      <c r="J175" s="6" t="str">
        <f t="shared" si="35"/>
        <v/>
      </c>
      <c r="K175" s="6">
        <f t="shared" si="35"/>
        <v>82.269405947954638</v>
      </c>
      <c r="L175" s="6" t="str">
        <f t="shared" si="35"/>
        <v/>
      </c>
      <c r="M175" s="6" t="str">
        <f t="shared" si="35"/>
        <v/>
      </c>
      <c r="N175" s="6" t="str">
        <f t="shared" si="35"/>
        <v/>
      </c>
      <c r="O175" s="6" t="str">
        <f t="shared" si="35"/>
        <v/>
      </c>
      <c r="P175" s="6">
        <f t="shared" si="35"/>
        <v>87.123588764031652</v>
      </c>
      <c r="Q175" s="6">
        <f t="shared" si="35"/>
        <v>87.933504849705912</v>
      </c>
      <c r="R175" s="6">
        <f t="shared" si="35"/>
        <v>87.68280219437878</v>
      </c>
      <c r="S175" s="6">
        <f t="shared" si="35"/>
        <v>87.655767767489365</v>
      </c>
      <c r="T175" s="6" t="str">
        <f t="shared" si="35"/>
        <v/>
      </c>
      <c r="U175" s="6" t="str">
        <f t="shared" si="35"/>
        <v/>
      </c>
      <c r="V175" s="6">
        <f t="shared" si="35"/>
        <v>88.131897940024785</v>
      </c>
      <c r="W175" s="6">
        <f t="shared" si="35"/>
        <v>88.119477963270853</v>
      </c>
      <c r="X175" s="6">
        <f t="shared" si="35"/>
        <v>95.550561715964506</v>
      </c>
      <c r="Y175" s="8" t="str">
        <f t="shared" si="35"/>
        <v/>
      </c>
      <c r="Z175" s="6">
        <f t="shared" si="35"/>
        <v>88.022347054077443</v>
      </c>
      <c r="AA175" s="8" t="str">
        <f t="shared" si="35"/>
        <v/>
      </c>
    </row>
    <row r="176" spans="1:27" x14ac:dyDescent="0.2">
      <c r="A176" s="8" t="s">
        <v>4</v>
      </c>
      <c r="B176" s="6">
        <f t="shared" ref="B176:AA176" si="36">+IF(B31=0,"",B69/B31)</f>
        <v>43.756872857131007</v>
      </c>
      <c r="C176" s="6">
        <f t="shared" si="36"/>
        <v>51.962210851015783</v>
      </c>
      <c r="D176" s="6">
        <f t="shared" si="36"/>
        <v>45.866894145885745</v>
      </c>
      <c r="E176" s="6">
        <f t="shared" si="36"/>
        <v>40.841450782226424</v>
      </c>
      <c r="F176" s="6">
        <f t="shared" si="36"/>
        <v>45.716110360260458</v>
      </c>
      <c r="G176" s="6">
        <f t="shared" si="36"/>
        <v>42.215723997085973</v>
      </c>
      <c r="H176" s="6">
        <f t="shared" si="36"/>
        <v>45.898084508411401</v>
      </c>
      <c r="I176" s="6">
        <f t="shared" si="36"/>
        <v>39.663647627195182</v>
      </c>
      <c r="J176" s="6">
        <f t="shared" si="36"/>
        <v>43.697374100053679</v>
      </c>
      <c r="K176" s="6">
        <f t="shared" si="36"/>
        <v>36.998996082506181</v>
      </c>
      <c r="L176" s="6">
        <f t="shared" si="36"/>
        <v>39.954162980767371</v>
      </c>
      <c r="M176" s="6">
        <f t="shared" si="36"/>
        <v>45.107373395902584</v>
      </c>
      <c r="N176" s="6">
        <f t="shared" si="36"/>
        <v>38.176452652143183</v>
      </c>
      <c r="O176" s="6">
        <f t="shared" si="36"/>
        <v>39.166888787958662</v>
      </c>
      <c r="P176" s="6">
        <f t="shared" si="36"/>
        <v>39.343313199783843</v>
      </c>
      <c r="Q176" s="6">
        <f t="shared" si="36"/>
        <v>44.068909506467747</v>
      </c>
      <c r="R176" s="6">
        <f t="shared" si="36"/>
        <v>39.888601589373756</v>
      </c>
      <c r="S176" s="6">
        <f t="shared" si="36"/>
        <v>43.05831834484821</v>
      </c>
      <c r="T176" s="6">
        <f t="shared" si="36"/>
        <v>42.226393549234608</v>
      </c>
      <c r="U176" s="6">
        <f t="shared" si="36"/>
        <v>44.995288442621515</v>
      </c>
      <c r="V176" s="6">
        <f t="shared" si="36"/>
        <v>39.831840773066297</v>
      </c>
      <c r="W176" s="6">
        <f t="shared" si="36"/>
        <v>44.030754841697068</v>
      </c>
      <c r="X176" s="6">
        <f t="shared" si="36"/>
        <v>44.290341965351629</v>
      </c>
      <c r="Y176" s="6">
        <f t="shared" si="36"/>
        <v>52.362209507737333</v>
      </c>
      <c r="Z176" s="6">
        <f t="shared" si="36"/>
        <v>44.664525257680431</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f t="shared" ref="B178:AA178" si="38">+IF(B33=0,"",B71/B33)</f>
        <v>62.631665498013476</v>
      </c>
      <c r="C178" s="6">
        <f t="shared" si="38"/>
        <v>67.045527131678881</v>
      </c>
      <c r="D178" s="6">
        <f t="shared" si="38"/>
        <v>53.464766017534586</v>
      </c>
      <c r="E178" s="6">
        <f t="shared" si="38"/>
        <v>50.219810719261375</v>
      </c>
      <c r="F178" s="6">
        <f t="shared" si="38"/>
        <v>50.47120975373511</v>
      </c>
      <c r="G178" s="6">
        <f t="shared" si="38"/>
        <v>51.780099876673098</v>
      </c>
      <c r="H178" s="6">
        <f t="shared" si="38"/>
        <v>53.164584946074321</v>
      </c>
      <c r="I178" s="6">
        <f t="shared" si="38"/>
        <v>49.726151038921572</v>
      </c>
      <c r="J178" s="6">
        <f t="shared" si="38"/>
        <v>62.008326077617959</v>
      </c>
      <c r="K178" s="6">
        <f t="shared" si="38"/>
        <v>36.787646397826222</v>
      </c>
      <c r="L178" s="6" t="str">
        <f t="shared" si="38"/>
        <v/>
      </c>
      <c r="M178" s="6">
        <f t="shared" si="38"/>
        <v>51.533841883537114</v>
      </c>
      <c r="N178" s="6">
        <f t="shared" si="38"/>
        <v>53.590773243665915</v>
      </c>
      <c r="O178" s="6">
        <f t="shared" si="38"/>
        <v>47.974886538512209</v>
      </c>
      <c r="P178" s="6">
        <f t="shared" si="38"/>
        <v>55.781801203580429</v>
      </c>
      <c r="Q178" s="6">
        <f t="shared" si="38"/>
        <v>56.48770392949578</v>
      </c>
      <c r="R178" s="6">
        <f t="shared" si="38"/>
        <v>55.132067376002595</v>
      </c>
      <c r="S178" s="6" t="str">
        <f t="shared" si="38"/>
        <v/>
      </c>
      <c r="T178" s="6">
        <f t="shared" si="38"/>
        <v>62.504316548324049</v>
      </c>
      <c r="U178" s="6">
        <f t="shared" si="38"/>
        <v>62.557044310844638</v>
      </c>
      <c r="V178" s="6">
        <f t="shared" si="38"/>
        <v>65.993756553462461</v>
      </c>
      <c r="W178" s="6">
        <f t="shared" si="38"/>
        <v>63.338117741674537</v>
      </c>
      <c r="X178" s="6">
        <f t="shared" si="38"/>
        <v>60.982610567212276</v>
      </c>
      <c r="Y178" s="6">
        <f t="shared" si="38"/>
        <v>65.995459089860447</v>
      </c>
      <c r="Z178" s="6">
        <f t="shared" si="38"/>
        <v>52.869313532007133</v>
      </c>
      <c r="AA178" s="6" t="str">
        <f t="shared" si="38"/>
        <v/>
      </c>
    </row>
    <row r="179" spans="1:27" x14ac:dyDescent="0.2">
      <c r="A179" s="8" t="s">
        <v>7</v>
      </c>
      <c r="B179" s="6">
        <f t="shared" ref="B179:AA179" si="39">+IF(B34=0,"",B72/B34)</f>
        <v>18.721303160703702</v>
      </c>
      <c r="C179" s="6">
        <f t="shared" si="39"/>
        <v>27.240741190079586</v>
      </c>
      <c r="D179" s="6">
        <f t="shared" si="39"/>
        <v>10.805517196430101</v>
      </c>
      <c r="E179" s="6">
        <f t="shared" si="39"/>
        <v>17.69567416252039</v>
      </c>
      <c r="F179" s="6">
        <f t="shared" si="39"/>
        <v>21.223640047733159</v>
      </c>
      <c r="G179" s="6">
        <f t="shared" si="39"/>
        <v>16.852545201471621</v>
      </c>
      <c r="H179" s="6">
        <f t="shared" si="39"/>
        <v>15.270617658275015</v>
      </c>
      <c r="I179" s="6">
        <f t="shared" si="39"/>
        <v>20.126212880551574</v>
      </c>
      <c r="J179" s="6">
        <f t="shared" si="39"/>
        <v>11.463898626808094</v>
      </c>
      <c r="K179" s="6" t="str">
        <f t="shared" si="39"/>
        <v/>
      </c>
      <c r="L179" s="6">
        <f t="shared" si="39"/>
        <v>19.441671616891107</v>
      </c>
      <c r="M179" s="6" t="str">
        <f t="shared" si="39"/>
        <v/>
      </c>
      <c r="N179" s="6" t="str">
        <f t="shared" si="39"/>
        <v/>
      </c>
      <c r="O179" s="6" t="str">
        <f t="shared" si="39"/>
        <v/>
      </c>
      <c r="P179" s="6">
        <f t="shared" si="39"/>
        <v>31.588830641947229</v>
      </c>
      <c r="Q179" s="6">
        <f t="shared" si="39"/>
        <v>21.785233759196711</v>
      </c>
      <c r="R179" s="6">
        <f t="shared" si="39"/>
        <v>18.468337933932116</v>
      </c>
      <c r="S179" s="6">
        <f t="shared" si="39"/>
        <v>24.839240474680192</v>
      </c>
      <c r="T179" s="6">
        <f t="shared" si="39"/>
        <v>14.265458050495463</v>
      </c>
      <c r="U179" s="6">
        <f t="shared" si="39"/>
        <v>17.386920794942469</v>
      </c>
      <c r="V179" s="6">
        <f t="shared" si="39"/>
        <v>19.455317910380742</v>
      </c>
      <c r="W179" s="6">
        <f t="shared" si="39"/>
        <v>28.876080052911025</v>
      </c>
      <c r="X179" s="6" t="str">
        <f t="shared" si="39"/>
        <v/>
      </c>
      <c r="Y179" s="6">
        <f t="shared" si="39"/>
        <v>36.47851417731291</v>
      </c>
      <c r="Z179" s="6">
        <f t="shared" si="39"/>
        <v>19.301343879400704</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0</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0</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0</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0</v>
      </c>
      <c r="AA181" s="6" t="str">
        <f t="shared" si="41"/>
        <v/>
      </c>
    </row>
    <row r="182" spans="1:27" x14ac:dyDescent="0.2">
      <c r="A182" s="8" t="s">
        <v>10</v>
      </c>
      <c r="B182" s="6">
        <f t="shared" ref="B182:AA182" si="42">+IF(B37=0,"",B75/B37)</f>
        <v>16.242262607575658</v>
      </c>
      <c r="C182" s="6">
        <f t="shared" si="42"/>
        <v>16.243312487775036</v>
      </c>
      <c r="D182" s="6">
        <f t="shared" si="42"/>
        <v>16.24032029243336</v>
      </c>
      <c r="E182" s="6">
        <f t="shared" si="42"/>
        <v>16.241568355308811</v>
      </c>
      <c r="F182" s="6">
        <f t="shared" si="42"/>
        <v>16.240301552403416</v>
      </c>
      <c r="G182" s="6">
        <f t="shared" si="42"/>
        <v>16.241551315406451</v>
      </c>
      <c r="H182" s="6">
        <f t="shared" si="42"/>
        <v>16.241266316939591</v>
      </c>
      <c r="I182" s="6">
        <f t="shared" si="42"/>
        <v>16.240454696024816</v>
      </c>
      <c r="J182" s="6">
        <f t="shared" si="42"/>
        <v>16.243058823816302</v>
      </c>
      <c r="K182" s="6">
        <f t="shared" si="42"/>
        <v>16.240305342769826</v>
      </c>
      <c r="L182" s="6">
        <f t="shared" si="42"/>
        <v>16.241246933727378</v>
      </c>
      <c r="M182" s="6">
        <f t="shared" si="42"/>
        <v>16.241309899906835</v>
      </c>
      <c r="N182" s="6">
        <f t="shared" si="42"/>
        <v>16.24083635792929</v>
      </c>
      <c r="O182" s="6">
        <f t="shared" si="42"/>
        <v>16.240968973637628</v>
      </c>
      <c r="P182" s="6">
        <f t="shared" si="42"/>
        <v>16.240677223096167</v>
      </c>
      <c r="Q182" s="6">
        <f t="shared" si="42"/>
        <v>16.240881933523291</v>
      </c>
      <c r="R182" s="6">
        <f t="shared" si="42"/>
        <v>16.240517498333602</v>
      </c>
      <c r="S182" s="6">
        <f t="shared" si="42"/>
        <v>16.240213868839319</v>
      </c>
      <c r="T182" s="6">
        <f t="shared" si="42"/>
        <v>16.241851729214723</v>
      </c>
      <c r="U182" s="6">
        <f t="shared" si="42"/>
        <v>16.241891327714736</v>
      </c>
      <c r="V182" s="6">
        <f t="shared" si="42"/>
        <v>16.24048805808135</v>
      </c>
      <c r="W182" s="6">
        <f t="shared" si="42"/>
        <v>16.240738248668457</v>
      </c>
      <c r="X182" s="6">
        <f t="shared" si="42"/>
        <v>16.241800520571321</v>
      </c>
      <c r="Y182" s="6" t="str">
        <f t="shared" si="42"/>
        <v/>
      </c>
      <c r="Z182" s="6">
        <f t="shared" si="42"/>
        <v>16.241012931042864</v>
      </c>
      <c r="AA182" s="6" t="str">
        <f t="shared" si="42"/>
        <v/>
      </c>
    </row>
    <row r="183" spans="1:27" x14ac:dyDescent="0.2">
      <c r="A183" s="8" t="s">
        <v>11</v>
      </c>
      <c r="B183" s="6">
        <f t="shared" ref="B183:AA183" si="43">+IF(B38=0,"",B76/B38)</f>
        <v>9.7830360662817153</v>
      </c>
      <c r="C183" s="6">
        <f t="shared" si="43"/>
        <v>10.04854512681859</v>
      </c>
      <c r="D183" s="6" t="str">
        <f t="shared" si="43"/>
        <v/>
      </c>
      <c r="E183" s="6" t="str">
        <f t="shared" si="43"/>
        <v/>
      </c>
      <c r="F183" s="6">
        <f t="shared" si="43"/>
        <v>10.535103327736277</v>
      </c>
      <c r="G183" s="6">
        <f t="shared" si="43"/>
        <v>9.1493233200656121</v>
      </c>
      <c r="H183" s="6">
        <f t="shared" si="43"/>
        <v>9.2738804817478115</v>
      </c>
      <c r="I183" s="6">
        <f t="shared" si="43"/>
        <v>9.3796941159628311</v>
      </c>
      <c r="J183" s="6">
        <f t="shared" si="43"/>
        <v>9.5160015972981213</v>
      </c>
      <c r="K183" s="6">
        <f t="shared" si="43"/>
        <v>8.9909701895040044</v>
      </c>
      <c r="L183" s="6" t="str">
        <f t="shared" si="43"/>
        <v/>
      </c>
      <c r="M183" s="6">
        <f t="shared" si="43"/>
        <v>9.2580843397811723</v>
      </c>
      <c r="N183" s="6">
        <f t="shared" si="43"/>
        <v>9.097919159118355</v>
      </c>
      <c r="O183" s="6" t="str">
        <f t="shared" si="43"/>
        <v/>
      </c>
      <c r="P183" s="6">
        <f t="shared" si="43"/>
        <v>9.4221872674260378</v>
      </c>
      <c r="Q183" s="6">
        <f t="shared" si="43"/>
        <v>9.5471014516346671</v>
      </c>
      <c r="R183" s="6">
        <f t="shared" si="43"/>
        <v>9.3761536406366321</v>
      </c>
      <c r="S183" s="6">
        <f t="shared" si="43"/>
        <v>9.5802667162014892</v>
      </c>
      <c r="T183" s="6">
        <f t="shared" si="43"/>
        <v>9.5081197197662011</v>
      </c>
      <c r="U183" s="6" t="str">
        <f t="shared" si="43"/>
        <v/>
      </c>
      <c r="V183" s="6">
        <f t="shared" si="43"/>
        <v>9.2831858683464183</v>
      </c>
      <c r="W183" s="6">
        <f t="shared" si="43"/>
        <v>9.2166649804015179</v>
      </c>
      <c r="X183" s="6">
        <f t="shared" si="43"/>
        <v>9.3454517077886869</v>
      </c>
      <c r="Y183" s="6" t="str">
        <f t="shared" si="43"/>
        <v/>
      </c>
      <c r="Z183" s="6">
        <f t="shared" si="43"/>
        <v>9.4187227727070262</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65.318632143939652</v>
      </c>
      <c r="C186" s="6">
        <f t="shared" si="46"/>
        <v>72.510741434685229</v>
      </c>
      <c r="D186" s="6">
        <f t="shared" si="46"/>
        <v>53.658896202000157</v>
      </c>
      <c r="E186" s="6">
        <f t="shared" si="46"/>
        <v>57.26983968751108</v>
      </c>
      <c r="F186" s="6">
        <f t="shared" si="46"/>
        <v>60.514745069684253</v>
      </c>
      <c r="G186" s="6">
        <f t="shared" si="46"/>
        <v>61.20319504361094</v>
      </c>
      <c r="H186" s="6">
        <f t="shared" si="46"/>
        <v>59.642790263132575</v>
      </c>
      <c r="I186" s="6">
        <f t="shared" si="46"/>
        <v>58.925132155144844</v>
      </c>
      <c r="J186" s="6">
        <f t="shared" si="46"/>
        <v>67.029053151752478</v>
      </c>
      <c r="K186" s="6">
        <f t="shared" si="46"/>
        <v>48.126642813700478</v>
      </c>
      <c r="L186" s="6">
        <f t="shared" si="46"/>
        <v>63.09265794712401</v>
      </c>
      <c r="M186" s="6" t="str">
        <f t="shared" si="46"/>
        <v/>
      </c>
      <c r="N186" s="6" t="str">
        <f t="shared" si="46"/>
        <v/>
      </c>
      <c r="O186" s="6" t="str">
        <f t="shared" si="46"/>
        <v/>
      </c>
      <c r="P186" s="6">
        <f t="shared" si="46"/>
        <v>54.5145919345427</v>
      </c>
      <c r="Q186" s="6">
        <f t="shared" si="46"/>
        <v>59.8423154789836</v>
      </c>
      <c r="R186" s="6">
        <f t="shared" si="46"/>
        <v>55.462665318218811</v>
      </c>
      <c r="S186" s="6">
        <f t="shared" si="46"/>
        <v>63.119213051202721</v>
      </c>
      <c r="T186" s="6">
        <f t="shared" si="46"/>
        <v>56.427317851446361</v>
      </c>
      <c r="U186" s="6">
        <f t="shared" si="46"/>
        <v>61.620755088773215</v>
      </c>
      <c r="V186" s="6">
        <f t="shared" si="46"/>
        <v>70.35696110744891</v>
      </c>
      <c r="W186" s="6">
        <f t="shared" si="46"/>
        <v>64.347190022602746</v>
      </c>
      <c r="X186" s="6" t="str">
        <f t="shared" si="46"/>
        <v/>
      </c>
      <c r="Y186" s="6">
        <f t="shared" si="46"/>
        <v>82.36458452557963</v>
      </c>
      <c r="Z186" s="6">
        <f t="shared" si="46"/>
        <v>62.236454518602741</v>
      </c>
      <c r="AA186" s="6" t="str">
        <f t="shared" si="46"/>
        <v/>
      </c>
    </row>
    <row r="187" spans="1:27" x14ac:dyDescent="0.2">
      <c r="A187" s="8" t="s">
        <v>15</v>
      </c>
      <c r="B187" s="6">
        <f t="shared" ref="B187:AA187" si="47">+IF(B42=0,"",B80/B42)</f>
        <v>311.35704636867268</v>
      </c>
      <c r="C187" s="6">
        <f t="shared" si="47"/>
        <v>358.46750485970705</v>
      </c>
      <c r="D187" s="6">
        <f t="shared" si="47"/>
        <v>316.78740131578945</v>
      </c>
      <c r="E187" s="6" t="str">
        <f t="shared" si="47"/>
        <v/>
      </c>
      <c r="F187" s="6" t="str">
        <f t="shared" si="47"/>
        <v/>
      </c>
      <c r="G187" s="6">
        <f t="shared" si="47"/>
        <v>410.88377700617275</v>
      </c>
      <c r="H187" s="6">
        <f t="shared" si="47"/>
        <v>342.11770019549817</v>
      </c>
      <c r="I187" s="6" t="str">
        <f t="shared" si="47"/>
        <v/>
      </c>
      <c r="J187" s="6" t="str">
        <f t="shared" si="47"/>
        <v/>
      </c>
      <c r="K187" s="6">
        <f t="shared" si="47"/>
        <v>321.22491954964147</v>
      </c>
      <c r="L187" s="6" t="str">
        <f t="shared" si="47"/>
        <v/>
      </c>
      <c r="M187" s="6" t="str">
        <f t="shared" si="47"/>
        <v/>
      </c>
      <c r="N187" s="6" t="str">
        <f t="shared" si="47"/>
        <v/>
      </c>
      <c r="O187" s="6" t="str">
        <f t="shared" si="47"/>
        <v/>
      </c>
      <c r="P187" s="6" t="str">
        <f t="shared" si="47"/>
        <v/>
      </c>
      <c r="Q187" s="6" t="str">
        <f t="shared" si="47"/>
        <v/>
      </c>
      <c r="R187" s="6">
        <f t="shared" si="47"/>
        <v>481.88797133757959</v>
      </c>
      <c r="S187" s="6" t="str">
        <f t="shared" si="47"/>
        <v/>
      </c>
      <c r="T187" s="6">
        <f t="shared" si="47"/>
        <v>330.34885847767629</v>
      </c>
      <c r="U187" s="6" t="str">
        <f t="shared" si="47"/>
        <v/>
      </c>
      <c r="V187" s="6" t="str">
        <f t="shared" si="47"/>
        <v/>
      </c>
      <c r="W187" s="6">
        <f t="shared" si="47"/>
        <v>304.00060493983023</v>
      </c>
      <c r="X187" s="6" t="str">
        <f t="shared" si="47"/>
        <v/>
      </c>
      <c r="Y187" s="6" t="str">
        <f t="shared" si="47"/>
        <v/>
      </c>
      <c r="Z187" s="6">
        <f t="shared" si="47"/>
        <v>325.97648160269443</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t="str">
        <f t="shared" si="48"/>
        <v/>
      </c>
      <c r="Y188" s="6" t="str">
        <f t="shared" si="48"/>
        <v/>
      </c>
      <c r="Z188" s="6">
        <f t="shared" si="48"/>
        <v>0</v>
      </c>
      <c r="AA188" s="6" t="str">
        <f t="shared" si="48"/>
        <v/>
      </c>
    </row>
    <row r="189" spans="1:27" x14ac:dyDescent="0.2">
      <c r="A189" s="8" t="s">
        <v>17</v>
      </c>
      <c r="B189" s="6">
        <f t="shared" ref="B189:AA189" si="49">+IF(B44=0,"",B82/B44)</f>
        <v>59.101077623904317</v>
      </c>
      <c r="C189" s="6">
        <f t="shared" si="49"/>
        <v>69.645417604933201</v>
      </c>
      <c r="D189" s="6">
        <f t="shared" si="49"/>
        <v>74.760253968253963</v>
      </c>
      <c r="E189" s="6">
        <f t="shared" si="49"/>
        <v>60.683853043117928</v>
      </c>
      <c r="F189" s="6">
        <f t="shared" si="49"/>
        <v>62.684994845205217</v>
      </c>
      <c r="G189" s="6">
        <f t="shared" si="49"/>
        <v>83.546645407585856</v>
      </c>
      <c r="H189" s="6">
        <f t="shared" si="49"/>
        <v>72.263681264405662</v>
      </c>
      <c r="I189" s="6">
        <f t="shared" si="49"/>
        <v>64.377933819102779</v>
      </c>
      <c r="J189" s="6">
        <f t="shared" si="49"/>
        <v>65.55434640641667</v>
      </c>
      <c r="K189" s="6">
        <f t="shared" si="49"/>
        <v>58.049486698832524</v>
      </c>
      <c r="L189" s="6" t="str">
        <f t="shared" si="49"/>
        <v/>
      </c>
      <c r="M189" s="6" t="str">
        <f t="shared" si="49"/>
        <v/>
      </c>
      <c r="N189" s="6" t="str">
        <f t="shared" si="49"/>
        <v/>
      </c>
      <c r="O189" s="6">
        <f t="shared" si="49"/>
        <v>48.774331277523387</v>
      </c>
      <c r="P189" s="6">
        <f t="shared" si="49"/>
        <v>62.069622279516722</v>
      </c>
      <c r="Q189" s="6">
        <f t="shared" si="49"/>
        <v>57.963453047015996</v>
      </c>
      <c r="R189" s="6">
        <f t="shared" si="49"/>
        <v>55.287538400425476</v>
      </c>
      <c r="S189" s="6">
        <f t="shared" si="49"/>
        <v>75.512564132872527</v>
      </c>
      <c r="T189" s="6">
        <f t="shared" si="49"/>
        <v>60.335269197093318</v>
      </c>
      <c r="U189" s="6">
        <f t="shared" si="49"/>
        <v>58.290310604505066</v>
      </c>
      <c r="V189" s="6" t="str">
        <f t="shared" si="49"/>
        <v/>
      </c>
      <c r="W189" s="6">
        <f t="shared" si="49"/>
        <v>85.474658448305448</v>
      </c>
      <c r="X189" s="6">
        <f t="shared" si="49"/>
        <v>65.719482758620686</v>
      </c>
      <c r="Y189" s="6">
        <f t="shared" si="49"/>
        <v>76.899017330666069</v>
      </c>
      <c r="Z189" s="6">
        <f t="shared" si="49"/>
        <v>58.695442598098623</v>
      </c>
      <c r="AA189" s="6" t="str">
        <f t="shared" si="49"/>
        <v/>
      </c>
    </row>
    <row r="190" spans="1:27" x14ac:dyDescent="0.2">
      <c r="A190" s="8" t="s">
        <v>18</v>
      </c>
      <c r="B190" s="6">
        <f t="shared" ref="B190:AA190" si="50">+IF(B45=0,"",B83/B45)</f>
        <v>83.764617205527401</v>
      </c>
      <c r="C190" s="6" t="str">
        <f t="shared" si="50"/>
        <v/>
      </c>
      <c r="D190" s="6" t="str">
        <f t="shared" si="50"/>
        <v/>
      </c>
      <c r="E190" s="6" t="str">
        <f t="shared" si="50"/>
        <v/>
      </c>
      <c r="F190" s="6" t="str">
        <f t="shared" si="50"/>
        <v/>
      </c>
      <c r="G190" s="6" t="str">
        <f t="shared" si="50"/>
        <v/>
      </c>
      <c r="H190" s="6">
        <f t="shared" si="50"/>
        <v>76.360132192565658</v>
      </c>
      <c r="I190" s="6">
        <f t="shared" si="50"/>
        <v>86.914212420983674</v>
      </c>
      <c r="J190" s="6" t="str">
        <f t="shared" si="50"/>
        <v/>
      </c>
      <c r="K190" s="6">
        <f t="shared" si="50"/>
        <v>79.627691916826763</v>
      </c>
      <c r="L190" s="6" t="str">
        <f t="shared" si="50"/>
        <v/>
      </c>
      <c r="M190" s="6" t="str">
        <f t="shared" si="50"/>
        <v/>
      </c>
      <c r="N190" s="6" t="str">
        <f t="shared" si="50"/>
        <v/>
      </c>
      <c r="O190" s="6" t="str">
        <f t="shared" si="50"/>
        <v/>
      </c>
      <c r="P190" s="6">
        <f t="shared" si="50"/>
        <v>81.63066703100516</v>
      </c>
      <c r="Q190" s="6">
        <f t="shared" si="50"/>
        <v>71.57411732801144</v>
      </c>
      <c r="R190" s="6">
        <f t="shared" si="50"/>
        <v>79.310167419076095</v>
      </c>
      <c r="S190" s="6">
        <f t="shared" si="50"/>
        <v>83.871094387184527</v>
      </c>
      <c r="T190" s="6" t="str">
        <f t="shared" si="50"/>
        <v/>
      </c>
      <c r="U190" s="6">
        <f t="shared" si="50"/>
        <v>81.624437980673193</v>
      </c>
      <c r="V190" s="6">
        <f t="shared" si="50"/>
        <v>78.451914267655056</v>
      </c>
      <c r="W190" s="6" t="str">
        <f t="shared" si="50"/>
        <v/>
      </c>
      <c r="X190" s="6">
        <f t="shared" si="50"/>
        <v>70.429597583123822</v>
      </c>
      <c r="Y190" s="6" t="str">
        <f t="shared" si="50"/>
        <v/>
      </c>
      <c r="Z190" s="6">
        <f t="shared" si="50"/>
        <v>79.936594235059715</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3.9022430063492658E-5</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f t="shared" si="51"/>
        <v>0</v>
      </c>
      <c r="T191" s="6">
        <f t="shared" si="51"/>
        <v>0</v>
      </c>
      <c r="U191" s="6">
        <f t="shared" si="51"/>
        <v>0</v>
      </c>
      <c r="V191" s="6">
        <f t="shared" si="51"/>
        <v>0</v>
      </c>
      <c r="W191" s="6">
        <f t="shared" si="51"/>
        <v>0</v>
      </c>
      <c r="X191" s="6">
        <f t="shared" si="51"/>
        <v>0</v>
      </c>
      <c r="Y191" s="6">
        <f t="shared" si="51"/>
        <v>0</v>
      </c>
      <c r="Z191" s="6">
        <f t="shared" si="51"/>
        <v>7.1105798477178234E-7</v>
      </c>
      <c r="AA191" s="6" t="str">
        <f t="shared" si="51"/>
        <v/>
      </c>
    </row>
    <row r="192" spans="1:27" x14ac:dyDescent="0.2">
      <c r="A192" s="8" t="s">
        <v>20</v>
      </c>
      <c r="B192" s="6" t="str">
        <f t="shared" ref="B192:AA192" si="52">+IF(B47=0,"",B85/B47)</f>
        <v/>
      </c>
      <c r="C192" s="6">
        <f t="shared" si="52"/>
        <v>33.225141642042807</v>
      </c>
      <c r="D192" s="6" t="str">
        <f t="shared" si="52"/>
        <v/>
      </c>
      <c r="E192" s="6">
        <f t="shared" si="52"/>
        <v>20.049433959074904</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f t="shared" si="52"/>
        <v>16.911466812619679</v>
      </c>
      <c r="S192" s="6" t="str">
        <f t="shared" si="52"/>
        <v/>
      </c>
      <c r="T192" s="6" t="str">
        <f t="shared" si="52"/>
        <v/>
      </c>
      <c r="U192" s="6" t="str">
        <f t="shared" si="52"/>
        <v/>
      </c>
      <c r="V192" s="6" t="str">
        <f t="shared" si="52"/>
        <v/>
      </c>
      <c r="W192" s="6" t="str">
        <f t="shared" si="52"/>
        <v/>
      </c>
      <c r="X192" s="6" t="str">
        <f t="shared" si="52"/>
        <v/>
      </c>
      <c r="Y192" s="6" t="str">
        <f t="shared" si="52"/>
        <v/>
      </c>
      <c r="Z192" s="6">
        <f t="shared" si="52"/>
        <v>20.909962557334659</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f t="shared" si="55"/>
        <v>0</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25.034383154641901</v>
      </c>
      <c r="C198" s="6">
        <f t="shared" si="58"/>
        <v>42.150949903615277</v>
      </c>
      <c r="D198" s="6">
        <f t="shared" si="58"/>
        <v>3.0132773112277489</v>
      </c>
      <c r="E198" s="6">
        <f t="shared" si="58"/>
        <v>19.362985907715057</v>
      </c>
      <c r="F198" s="6">
        <f t="shared" si="58"/>
        <v>24.346906924776647</v>
      </c>
      <c r="G198" s="6">
        <f t="shared" si="58"/>
        <v>14.923630160271223</v>
      </c>
      <c r="H198" s="6">
        <f t="shared" si="58"/>
        <v>9.0495185906561311</v>
      </c>
      <c r="I198" s="6">
        <f t="shared" si="58"/>
        <v>18.800927668469249</v>
      </c>
      <c r="J198" s="6">
        <f t="shared" si="58"/>
        <v>9.0454838829534694</v>
      </c>
      <c r="K198" s="6">
        <f t="shared" si="58"/>
        <v>19.085183660017314</v>
      </c>
      <c r="L198" s="6">
        <f t="shared" si="58"/>
        <v>18.435114321973437</v>
      </c>
      <c r="M198" s="6">
        <f t="shared" si="58"/>
        <v>13.125435507125284</v>
      </c>
      <c r="N198" s="6">
        <f t="shared" si="58"/>
        <v>15.920609888060746</v>
      </c>
      <c r="O198" s="6">
        <f t="shared" si="58"/>
        <v>39.220925002865748</v>
      </c>
      <c r="P198" s="6">
        <f t="shared" si="58"/>
        <v>15.297748532140865</v>
      </c>
      <c r="Q198" s="6">
        <f t="shared" si="58"/>
        <v>22.064344820191423</v>
      </c>
      <c r="R198" s="6">
        <f t="shared" si="58"/>
        <v>14.327853408498664</v>
      </c>
      <c r="S198" s="6">
        <f t="shared" si="58"/>
        <v>35.14366910494028</v>
      </c>
      <c r="T198" s="6">
        <f t="shared" si="58"/>
        <v>9.7031622968029367</v>
      </c>
      <c r="U198" s="6">
        <f t="shared" si="58"/>
        <v>11.057923010443872</v>
      </c>
      <c r="V198" s="6">
        <f t="shared" si="58"/>
        <v>31.26850304546295</v>
      </c>
      <c r="W198" s="6">
        <f t="shared" si="58"/>
        <v>25.976387952603762</v>
      </c>
      <c r="X198" s="6">
        <f t="shared" si="58"/>
        <v>5.8775398557657548</v>
      </c>
      <c r="Y198" s="6">
        <f t="shared" si="58"/>
        <v>1.2827658150331012</v>
      </c>
      <c r="Z198" s="6">
        <f t="shared" si="58"/>
        <v>20.404778214565088</v>
      </c>
      <c r="AA198" s="6" t="str">
        <f t="shared" si="58"/>
        <v/>
      </c>
    </row>
    <row r="199" spans="1:27" x14ac:dyDescent="0.2">
      <c r="A199" s="8" t="s">
        <v>82</v>
      </c>
      <c r="B199" s="6">
        <f t="shared" ref="B199:Z199" si="59">SUMPRODUCT(B175:B197,B30:B52)/(B53-B50-B46-B36-B32)</f>
        <v>25.429896598757601</v>
      </c>
      <c r="C199" s="6">
        <f t="shared" si="59"/>
        <v>42.184598321614565</v>
      </c>
      <c r="D199" s="6">
        <f t="shared" si="59"/>
        <v>11.530981869350557</v>
      </c>
      <c r="E199" s="6">
        <f t="shared" si="59"/>
        <v>19.597082617920787</v>
      </c>
      <c r="F199" s="6">
        <f t="shared" si="59"/>
        <v>26.82843389580465</v>
      </c>
      <c r="G199" s="6">
        <f t="shared" si="59"/>
        <v>15.776421856679296</v>
      </c>
      <c r="H199" s="6">
        <f t="shared" si="59"/>
        <v>17.480258843101755</v>
      </c>
      <c r="I199" s="6">
        <f t="shared" si="59"/>
        <v>20.71255735352695</v>
      </c>
      <c r="J199" s="6">
        <f t="shared" si="59"/>
        <v>11.24281826210427</v>
      </c>
      <c r="K199" s="6">
        <f t="shared" si="59"/>
        <v>23.987904892054544</v>
      </c>
      <c r="L199" s="6">
        <f t="shared" si="59"/>
        <v>19.562846476372531</v>
      </c>
      <c r="M199" s="6">
        <f t="shared" si="59"/>
        <v>24.891459940736652</v>
      </c>
      <c r="N199" s="6">
        <f t="shared" si="59"/>
        <v>16.350739360743205</v>
      </c>
      <c r="O199" s="6">
        <f t="shared" si="59"/>
        <v>39.220925002865741</v>
      </c>
      <c r="P199" s="6">
        <f t="shared" si="59"/>
        <v>20.140564639486804</v>
      </c>
      <c r="Q199" s="6">
        <f t="shared" si="59"/>
        <v>26.986173755049521</v>
      </c>
      <c r="R199" s="6">
        <f t="shared" si="59"/>
        <v>18.898968977345682</v>
      </c>
      <c r="S199" s="6">
        <f t="shared" si="59"/>
        <v>36.860010339436421</v>
      </c>
      <c r="T199" s="6">
        <f t="shared" si="59"/>
        <v>14.854309433093862</v>
      </c>
      <c r="U199" s="6">
        <f t="shared" si="59"/>
        <v>23.130881057192628</v>
      </c>
      <c r="V199" s="6">
        <f t="shared" si="59"/>
        <v>34.421823068028964</v>
      </c>
      <c r="W199" s="6">
        <f t="shared" si="59"/>
        <v>33.653625889525358</v>
      </c>
      <c r="X199" s="6">
        <f t="shared" si="59"/>
        <v>9.1802777879762907</v>
      </c>
      <c r="Y199" s="6">
        <f t="shared" si="59"/>
        <v>54.140812494072229</v>
      </c>
      <c r="Z199" s="6">
        <f t="shared" si="59"/>
        <v>26.163859037150988</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4.9971002340752744</v>
      </c>
      <c r="D202" s="14" t="str">
        <f t="shared" si="60"/>
        <v/>
      </c>
      <c r="E202" s="14" t="str">
        <f t="shared" si="60"/>
        <v/>
      </c>
      <c r="F202" s="14">
        <f t="shared" si="60"/>
        <v>4.9969999999999999</v>
      </c>
      <c r="G202" s="14" t="str">
        <f t="shared" si="60"/>
        <v/>
      </c>
      <c r="H202" s="14">
        <f t="shared" si="60"/>
        <v>4.9972294663049173</v>
      </c>
      <c r="I202" s="14" t="str">
        <f t="shared" si="60"/>
        <v/>
      </c>
      <c r="J202" s="14" t="str">
        <f t="shared" si="60"/>
        <v/>
      </c>
      <c r="K202" s="14">
        <f t="shared" si="60"/>
        <v>4.9453473333260671</v>
      </c>
      <c r="L202" s="14" t="str">
        <f t="shared" si="60"/>
        <v/>
      </c>
      <c r="M202" s="14" t="str">
        <f t="shared" si="60"/>
        <v/>
      </c>
      <c r="N202" s="14" t="str">
        <f t="shared" si="60"/>
        <v/>
      </c>
      <c r="O202" s="14" t="str">
        <f t="shared" si="60"/>
        <v/>
      </c>
      <c r="P202" s="14">
        <f t="shared" si="60"/>
        <v>4.9971654369742939</v>
      </c>
      <c r="Q202" s="14">
        <f t="shared" si="60"/>
        <v>4.9969548612698924</v>
      </c>
      <c r="R202" s="14">
        <f t="shared" si="60"/>
        <v>4.9970087456430958</v>
      </c>
      <c r="S202" s="14">
        <f t="shared" si="60"/>
        <v>4.9970000000000017</v>
      </c>
      <c r="T202" s="14" t="str">
        <f t="shared" si="60"/>
        <v/>
      </c>
      <c r="U202" s="14" t="str">
        <f t="shared" si="60"/>
        <v/>
      </c>
      <c r="V202" s="14">
        <f t="shared" si="60"/>
        <v>4.9970272936548676</v>
      </c>
      <c r="W202" s="14">
        <f t="shared" si="60"/>
        <v>4.99666426482941</v>
      </c>
      <c r="X202" s="14">
        <f t="shared" si="60"/>
        <v>5.4162114093959737</v>
      </c>
      <c r="Y202" s="14" t="str">
        <f t="shared" si="60"/>
        <v/>
      </c>
      <c r="Z202" s="14">
        <f t="shared" si="60"/>
        <v>4.9968069139750728</v>
      </c>
      <c r="AA202" s="14" t="str">
        <f t="shared" si="60"/>
        <v/>
      </c>
    </row>
    <row r="203" spans="1:27" x14ac:dyDescent="0.2">
      <c r="A203" s="8" t="s">
        <v>4</v>
      </c>
      <c r="B203" s="14">
        <f t="shared" ref="B203:AA203" si="61">+IF(B31=0,"",B96/B31)</f>
        <v>2.5062105797544438</v>
      </c>
      <c r="C203" s="14">
        <f t="shared" si="61"/>
        <v>2.5875301446613674</v>
      </c>
      <c r="D203" s="14">
        <f t="shared" si="61"/>
        <v>2.374000468860983</v>
      </c>
      <c r="E203" s="14">
        <f t="shared" si="61"/>
        <v>2.3739579091556582</v>
      </c>
      <c r="F203" s="14">
        <f t="shared" si="61"/>
        <v>2.3739602773386084</v>
      </c>
      <c r="G203" s="14">
        <f t="shared" si="61"/>
        <v>2.3740142325861568</v>
      </c>
      <c r="H203" s="14">
        <f t="shared" si="61"/>
        <v>2.3739986422683907</v>
      </c>
      <c r="I203" s="14">
        <f t="shared" si="61"/>
        <v>2.6732942146308836</v>
      </c>
      <c r="J203" s="14">
        <f t="shared" si="61"/>
        <v>2.373980780702373</v>
      </c>
      <c r="K203" s="14">
        <f t="shared" si="61"/>
        <v>2.797586351679497</v>
      </c>
      <c r="L203" s="14">
        <f t="shared" si="61"/>
        <v>2.864846690344371</v>
      </c>
      <c r="M203" s="14">
        <f t="shared" si="61"/>
        <v>2.5871057444618075</v>
      </c>
      <c r="N203" s="14">
        <f t="shared" si="61"/>
        <v>2.3738932982267782</v>
      </c>
      <c r="O203" s="14">
        <f t="shared" si="61"/>
        <v>2.701267106294396</v>
      </c>
      <c r="P203" s="14">
        <f t="shared" si="61"/>
        <v>3.2757131506908488</v>
      </c>
      <c r="Q203" s="14">
        <f t="shared" si="61"/>
        <v>2.5644207204595006</v>
      </c>
      <c r="R203" s="14">
        <f t="shared" si="61"/>
        <v>2.7863399795818813</v>
      </c>
      <c r="S203" s="14">
        <f t="shared" si="61"/>
        <v>2.7917173566702851</v>
      </c>
      <c r="T203" s="14">
        <f t="shared" si="61"/>
        <v>2.3740010375220431</v>
      </c>
      <c r="U203" s="14">
        <f t="shared" si="61"/>
        <v>2.3740059725482316</v>
      </c>
      <c r="V203" s="14">
        <f t="shared" si="61"/>
        <v>2.9606185040563435</v>
      </c>
      <c r="W203" s="14">
        <f t="shared" si="61"/>
        <v>3.0193802904481961</v>
      </c>
      <c r="X203" s="14">
        <f t="shared" si="61"/>
        <v>3.4184371295063407</v>
      </c>
      <c r="Y203" s="14">
        <f t="shared" si="61"/>
        <v>2.3740536901688674</v>
      </c>
      <c r="Z203" s="14">
        <f t="shared" si="61"/>
        <v>2.688029308997808</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f t="shared" ref="B205:AA205" si="63">+IF(B33=0,"",B98/B33)</f>
        <v>8.3089983227646744</v>
      </c>
      <c r="C205" s="14">
        <f t="shared" si="63"/>
        <v>9.0573968502085478</v>
      </c>
      <c r="D205" s="14">
        <f t="shared" si="63"/>
        <v>9.6716635597880138</v>
      </c>
      <c r="E205" s="14">
        <f t="shared" si="63"/>
        <v>9.8760333026309777</v>
      </c>
      <c r="F205" s="14">
        <f t="shared" si="63"/>
        <v>9.8589120921802813</v>
      </c>
      <c r="G205" s="14">
        <f t="shared" si="63"/>
        <v>9.8467842942046584</v>
      </c>
      <c r="H205" s="14">
        <f t="shared" si="63"/>
        <v>9.8001551659314394</v>
      </c>
      <c r="I205" s="14">
        <f t="shared" si="63"/>
        <v>9.8759685457874316</v>
      </c>
      <c r="J205" s="14">
        <f t="shared" si="63"/>
        <v>8.3089851033628008</v>
      </c>
      <c r="K205" s="14">
        <f t="shared" si="63"/>
        <v>2.5465279500191631</v>
      </c>
      <c r="L205" s="14" t="str">
        <f t="shared" si="63"/>
        <v/>
      </c>
      <c r="M205" s="14">
        <f t="shared" si="63"/>
        <v>8.3089883116073064</v>
      </c>
      <c r="N205" s="14">
        <f t="shared" si="63"/>
        <v>8.3089788098621309</v>
      </c>
      <c r="O205" s="14">
        <f t="shared" si="63"/>
        <v>9.2025201837915205</v>
      </c>
      <c r="P205" s="14">
        <f t="shared" si="63"/>
        <v>8.3089898798409649</v>
      </c>
      <c r="Q205" s="14">
        <f t="shared" si="63"/>
        <v>9.0512787279538802</v>
      </c>
      <c r="R205" s="14">
        <f t="shared" si="63"/>
        <v>8.3090164958112336</v>
      </c>
      <c r="S205" s="14" t="str">
        <f t="shared" si="63"/>
        <v/>
      </c>
      <c r="T205" s="14">
        <f t="shared" si="63"/>
        <v>8.3090073704100789</v>
      </c>
      <c r="U205" s="14">
        <f t="shared" si="63"/>
        <v>8.4834499866132624</v>
      </c>
      <c r="V205" s="14">
        <f t="shared" si="63"/>
        <v>8.3090027921871492</v>
      </c>
      <c r="W205" s="14">
        <f t="shared" si="63"/>
        <v>9.7199010743702576</v>
      </c>
      <c r="X205" s="14">
        <f t="shared" si="63"/>
        <v>9.4782017367971143</v>
      </c>
      <c r="Y205" s="14">
        <f t="shared" si="63"/>
        <v>8.4031885874748671</v>
      </c>
      <c r="Z205" s="14">
        <f t="shared" si="63"/>
        <v>7.3126576299245221</v>
      </c>
      <c r="AA205" s="14" t="str">
        <f t="shared" si="63"/>
        <v/>
      </c>
    </row>
    <row r="206" spans="1:27" x14ac:dyDescent="0.2">
      <c r="A206" s="8" t="s">
        <v>7</v>
      </c>
      <c r="B206" s="14">
        <f t="shared" ref="B206:AA206" si="64">+IF(B34=0,"",B99/B34)</f>
        <v>10.971781808138044</v>
      </c>
      <c r="C206" s="14">
        <f t="shared" si="64"/>
        <v>9.6334611682241533</v>
      </c>
      <c r="D206" s="14">
        <f t="shared" si="64"/>
        <v>10.221504802540547</v>
      </c>
      <c r="E206" s="14">
        <f t="shared" si="64"/>
        <v>10.133956135796447</v>
      </c>
      <c r="F206" s="14">
        <f t="shared" si="64"/>
        <v>10.051773019359926</v>
      </c>
      <c r="G206" s="14">
        <f t="shared" si="64"/>
        <v>9.5857509018292415</v>
      </c>
      <c r="H206" s="14">
        <f t="shared" si="64"/>
        <v>7.9770969978413078</v>
      </c>
      <c r="I206" s="14">
        <f t="shared" si="64"/>
        <v>9.7933446050771362</v>
      </c>
      <c r="J206" s="14">
        <f t="shared" si="64"/>
        <v>8.8429967844409347</v>
      </c>
      <c r="K206" s="14" t="str">
        <f t="shared" si="64"/>
        <v/>
      </c>
      <c r="L206" s="14">
        <f t="shared" si="64"/>
        <v>9.0751412179039956</v>
      </c>
      <c r="M206" s="14" t="str">
        <f t="shared" si="64"/>
        <v/>
      </c>
      <c r="N206" s="14" t="str">
        <f t="shared" si="64"/>
        <v/>
      </c>
      <c r="O206" s="14" t="str">
        <f t="shared" si="64"/>
        <v/>
      </c>
      <c r="P206" s="14">
        <f t="shared" si="64"/>
        <v>12.249301491302438</v>
      </c>
      <c r="Q206" s="14">
        <f t="shared" si="64"/>
        <v>9.1245841590768766</v>
      </c>
      <c r="R206" s="14">
        <f t="shared" si="64"/>
        <v>7.4658874932564823</v>
      </c>
      <c r="S206" s="14">
        <f t="shared" si="64"/>
        <v>9.0527552845152446</v>
      </c>
      <c r="T206" s="14">
        <f t="shared" si="64"/>
        <v>8.74963299918352</v>
      </c>
      <c r="U206" s="14">
        <f t="shared" si="64"/>
        <v>11.143342366098633</v>
      </c>
      <c r="V206" s="14">
        <f t="shared" si="64"/>
        <v>9.8217130976652847</v>
      </c>
      <c r="W206" s="14">
        <f t="shared" si="64"/>
        <v>9.2158962810463194</v>
      </c>
      <c r="X206" s="14" t="str">
        <f t="shared" si="64"/>
        <v/>
      </c>
      <c r="Y206" s="14">
        <f t="shared" si="64"/>
        <v>11.618817116121985</v>
      </c>
      <c r="Z206" s="14">
        <f t="shared" si="64"/>
        <v>9.1239312210117749</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1</v>
      </c>
      <c r="N208" s="14">
        <f t="shared" si="66"/>
        <v>1</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1</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2.3602389664610874</v>
      </c>
      <c r="C210" s="14">
        <f t="shared" si="68"/>
        <v>2.3049357929010328</v>
      </c>
      <c r="D210" s="14" t="str">
        <f t="shared" si="68"/>
        <v/>
      </c>
      <c r="E210" s="14" t="str">
        <f t="shared" si="68"/>
        <v/>
      </c>
      <c r="F210" s="14">
        <f t="shared" si="68"/>
        <v>2.3700330653471289</v>
      </c>
      <c r="G210" s="14">
        <f t="shared" si="68"/>
        <v>2.3700225089323737</v>
      </c>
      <c r="H210" s="14">
        <f t="shared" si="68"/>
        <v>2.1868951452951326</v>
      </c>
      <c r="I210" s="14">
        <f t="shared" si="68"/>
        <v>2.145415494907462</v>
      </c>
      <c r="J210" s="14">
        <f t="shared" si="68"/>
        <v>2.369842826918954</v>
      </c>
      <c r="K210" s="14">
        <f t="shared" si="68"/>
        <v>2.3699373352519562</v>
      </c>
      <c r="L210" s="14" t="str">
        <f t="shared" si="68"/>
        <v/>
      </c>
      <c r="M210" s="14">
        <f t="shared" si="68"/>
        <v>2.2083038042430725</v>
      </c>
      <c r="N210" s="14">
        <f t="shared" si="68"/>
        <v>2.3701814245353603</v>
      </c>
      <c r="O210" s="14" t="str">
        <f t="shared" si="68"/>
        <v/>
      </c>
      <c r="P210" s="14">
        <f t="shared" si="68"/>
        <v>2.3290320670134221</v>
      </c>
      <c r="Q210" s="14">
        <f t="shared" si="68"/>
        <v>2.3699162149208233</v>
      </c>
      <c r="R210" s="14">
        <f t="shared" si="68"/>
        <v>2.3505325346255863</v>
      </c>
      <c r="S210" s="14">
        <f t="shared" si="68"/>
        <v>2.2810286739094985</v>
      </c>
      <c r="T210" s="14">
        <f t="shared" si="68"/>
        <v>2.3692852625615237</v>
      </c>
      <c r="U210" s="14" t="str">
        <f t="shared" si="68"/>
        <v/>
      </c>
      <c r="V210" s="14">
        <f t="shared" si="68"/>
        <v>2.3070472993714839</v>
      </c>
      <c r="W210" s="14">
        <f t="shared" si="68"/>
        <v>2.3174490026734773</v>
      </c>
      <c r="X210" s="14">
        <f t="shared" si="68"/>
        <v>2.369979353780149</v>
      </c>
      <c r="Y210" s="14" t="str">
        <f t="shared" si="68"/>
        <v/>
      </c>
      <c r="Z210" s="14">
        <f t="shared" si="68"/>
        <v>2.3291754908917151</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0.85022262909405044</v>
      </c>
      <c r="X212" s="14">
        <f t="shared" si="70"/>
        <v>0</v>
      </c>
      <c r="Y212" s="14" t="str">
        <f t="shared" si="70"/>
        <v/>
      </c>
      <c r="Z212" s="14">
        <f t="shared" si="70"/>
        <v>2.0664021205318961E-2</v>
      </c>
      <c r="AA212" s="14" t="str">
        <f t="shared" si="70"/>
        <v/>
      </c>
    </row>
    <row r="213" spans="1:27" x14ac:dyDescent="0.2">
      <c r="A213" s="8" t="s">
        <v>14</v>
      </c>
      <c r="B213" s="14">
        <f t="shared" ref="B213:AA213" si="71">+IF(B41=0,"",B106/B41)</f>
        <v>8.3089992412932272</v>
      </c>
      <c r="C213" s="14">
        <f t="shared" si="71"/>
        <v>8.3090136292209991</v>
      </c>
      <c r="D213" s="14">
        <f t="shared" si="71"/>
        <v>8.3089921260614439</v>
      </c>
      <c r="E213" s="14">
        <f t="shared" si="71"/>
        <v>8.3090062518459522</v>
      </c>
      <c r="F213" s="14">
        <f t="shared" si="71"/>
        <v>8.3090009045420832</v>
      </c>
      <c r="G213" s="14">
        <f t="shared" si="71"/>
        <v>8.3090002661002842</v>
      </c>
      <c r="H213" s="14">
        <f t="shared" si="71"/>
        <v>8.3090020774033615</v>
      </c>
      <c r="I213" s="14">
        <f t="shared" si="71"/>
        <v>8.3090035712998027</v>
      </c>
      <c r="J213" s="14">
        <f t="shared" si="71"/>
        <v>8.3090054448451376</v>
      </c>
      <c r="K213" s="14">
        <f t="shared" si="71"/>
        <v>8.3089973895334452</v>
      </c>
      <c r="L213" s="14">
        <f t="shared" si="71"/>
        <v>8.3089997372910194</v>
      </c>
      <c r="M213" s="14" t="str">
        <f t="shared" si="71"/>
        <v/>
      </c>
      <c r="N213" s="14" t="str">
        <f t="shared" si="71"/>
        <v/>
      </c>
      <c r="O213" s="14" t="str">
        <f t="shared" si="71"/>
        <v/>
      </c>
      <c r="P213" s="14">
        <f t="shared" si="71"/>
        <v>8.8355168467447136</v>
      </c>
      <c r="Q213" s="14">
        <f t="shared" si="71"/>
        <v>8.506307293282994</v>
      </c>
      <c r="R213" s="14">
        <f t="shared" si="71"/>
        <v>8.4366650221819288</v>
      </c>
      <c r="S213" s="14">
        <f t="shared" si="71"/>
        <v>8.4940777874313511</v>
      </c>
      <c r="T213" s="14">
        <f t="shared" si="71"/>
        <v>8.3089996478630255</v>
      </c>
      <c r="U213" s="14">
        <f t="shared" si="71"/>
        <v>8.3090079084918376</v>
      </c>
      <c r="V213" s="14">
        <f t="shared" si="71"/>
        <v>8.3089980224126574</v>
      </c>
      <c r="W213" s="14">
        <f t="shared" si="71"/>
        <v>8.5562583698325003</v>
      </c>
      <c r="X213" s="14" t="str">
        <f t="shared" si="71"/>
        <v/>
      </c>
      <c r="Y213" s="14">
        <f t="shared" si="71"/>
        <v>8.306173090567075</v>
      </c>
      <c r="Z213" s="14">
        <f t="shared" si="71"/>
        <v>8.4669932794191514</v>
      </c>
      <c r="AA213" s="14" t="str">
        <f t="shared" si="71"/>
        <v/>
      </c>
    </row>
    <row r="214" spans="1:27" x14ac:dyDescent="0.2">
      <c r="A214" s="8" t="s">
        <v>15</v>
      </c>
      <c r="B214" s="14">
        <f t="shared" ref="B214:AA214" si="72">+IF(B42=0,"",B107/B42)</f>
        <v>8.309000531228655</v>
      </c>
      <c r="C214" s="14">
        <f t="shared" si="72"/>
        <v>8.3090000671956314</v>
      </c>
      <c r="D214" s="14">
        <f t="shared" si="72"/>
        <v>8.3090131578947357</v>
      </c>
      <c r="E214" s="14" t="str">
        <f t="shared" si="72"/>
        <v/>
      </c>
      <c r="F214" s="14" t="str">
        <f t="shared" si="72"/>
        <v/>
      </c>
      <c r="G214" s="14">
        <f t="shared" si="72"/>
        <v>8.309005272633744</v>
      </c>
      <c r="H214" s="14">
        <f t="shared" si="72"/>
        <v>8.3090050890391662</v>
      </c>
      <c r="I214" s="14" t="str">
        <f t="shared" si="72"/>
        <v/>
      </c>
      <c r="J214" s="14" t="str">
        <f t="shared" si="72"/>
        <v/>
      </c>
      <c r="K214" s="14">
        <f t="shared" si="72"/>
        <v>8.3089990440136461</v>
      </c>
      <c r="L214" s="14" t="str">
        <f t="shared" si="72"/>
        <v/>
      </c>
      <c r="M214" s="14" t="str">
        <f t="shared" si="72"/>
        <v/>
      </c>
      <c r="N214" s="14" t="str">
        <f t="shared" si="72"/>
        <v/>
      </c>
      <c r="O214" s="14" t="str">
        <f t="shared" si="72"/>
        <v/>
      </c>
      <c r="P214" s="14" t="str">
        <f t="shared" si="72"/>
        <v/>
      </c>
      <c r="Q214" s="14" t="str">
        <f t="shared" si="72"/>
        <v/>
      </c>
      <c r="R214" s="14">
        <f t="shared" si="72"/>
        <v>8.3089989384288767</v>
      </c>
      <c r="S214" s="14" t="str">
        <f t="shared" si="72"/>
        <v/>
      </c>
      <c r="T214" s="14">
        <f t="shared" si="72"/>
        <v>8.3090153819031212</v>
      </c>
      <c r="U214" s="14" t="str">
        <f t="shared" si="72"/>
        <v/>
      </c>
      <c r="V214" s="14" t="str">
        <f t="shared" si="72"/>
        <v/>
      </c>
      <c r="W214" s="14">
        <f t="shared" si="72"/>
        <v>9.4653983843511789</v>
      </c>
      <c r="X214" s="14" t="str">
        <f t="shared" si="72"/>
        <v/>
      </c>
      <c r="Y214" s="14" t="str">
        <f t="shared" si="72"/>
        <v/>
      </c>
      <c r="Z214" s="14">
        <f t="shared" si="72"/>
        <v>9.017133233991677</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t="str">
        <f t="shared" si="73"/>
        <v/>
      </c>
      <c r="Y215" s="14" t="str">
        <f t="shared" si="73"/>
        <v/>
      </c>
      <c r="Z215" s="14">
        <f t="shared" si="73"/>
        <v>0</v>
      </c>
      <c r="AA215" s="14" t="str">
        <f t="shared" si="73"/>
        <v/>
      </c>
    </row>
    <row r="216" spans="1:27" x14ac:dyDescent="0.2">
      <c r="A216" s="8" t="s">
        <v>17</v>
      </c>
      <c r="B216" s="14">
        <f t="shared" ref="B216:AA216" si="74">+IF(B44=0,"",B109/B44)</f>
        <v>2.3739994594139811</v>
      </c>
      <c r="C216" s="14">
        <f t="shared" si="74"/>
        <v>2.3739949590786975</v>
      </c>
      <c r="D216" s="14">
        <f t="shared" si="74"/>
        <v>2.3739682539682541</v>
      </c>
      <c r="E216" s="14">
        <f t="shared" si="74"/>
        <v>2.3740034625004931</v>
      </c>
      <c r="F216" s="14">
        <f t="shared" si="74"/>
        <v>2.3739995152165827</v>
      </c>
      <c r="G216" s="14">
        <f t="shared" si="74"/>
        <v>2.3739992052993455</v>
      </c>
      <c r="H216" s="14">
        <f t="shared" si="74"/>
        <v>2.3739992473775815</v>
      </c>
      <c r="I216" s="14">
        <f t="shared" si="74"/>
        <v>2.3740019929002925</v>
      </c>
      <c r="J216" s="14">
        <f t="shared" si="74"/>
        <v>2.3739992553992253</v>
      </c>
      <c r="K216" s="14">
        <f t="shared" si="74"/>
        <v>2.3740001846638794</v>
      </c>
      <c r="L216" s="14" t="str">
        <f t="shared" si="74"/>
        <v/>
      </c>
      <c r="M216" s="14" t="str">
        <f t="shared" si="74"/>
        <v/>
      </c>
      <c r="N216" s="14" t="str">
        <f t="shared" si="74"/>
        <v/>
      </c>
      <c r="O216" s="14">
        <f t="shared" si="74"/>
        <v>2.3739869910330875</v>
      </c>
      <c r="P216" s="14">
        <f t="shared" si="74"/>
        <v>2.3739998570316536</v>
      </c>
      <c r="Q216" s="14">
        <f t="shared" si="74"/>
        <v>2.3740061169528239</v>
      </c>
      <c r="R216" s="14">
        <f t="shared" si="74"/>
        <v>5.2901457168958874</v>
      </c>
      <c r="S216" s="14">
        <f t="shared" si="74"/>
        <v>2.3740006779742209</v>
      </c>
      <c r="T216" s="14">
        <f t="shared" si="74"/>
        <v>2.3739999504842362</v>
      </c>
      <c r="U216" s="14">
        <f t="shared" si="74"/>
        <v>2.3740028287848265</v>
      </c>
      <c r="V216" s="14" t="str">
        <f t="shared" si="74"/>
        <v/>
      </c>
      <c r="W216" s="14">
        <f t="shared" si="74"/>
        <v>2.3740004098091059</v>
      </c>
      <c r="X216" s="14">
        <f t="shared" si="74"/>
        <v>9.8760291893526926</v>
      </c>
      <c r="Y216" s="14">
        <f t="shared" si="74"/>
        <v>2.373999939737649</v>
      </c>
      <c r="Z216" s="14">
        <f t="shared" si="74"/>
        <v>2.6812463966695201</v>
      </c>
      <c r="AA216" s="14" t="str">
        <f t="shared" si="74"/>
        <v/>
      </c>
    </row>
    <row r="217" spans="1:27" x14ac:dyDescent="0.2">
      <c r="A217" s="8" t="s">
        <v>18</v>
      </c>
      <c r="B217" s="14">
        <f t="shared" ref="B217:AA217" si="75">+IF(B45=0,"",B110/B45)</f>
        <v>4.9886104792722064</v>
      </c>
      <c r="C217" s="14" t="str">
        <f t="shared" si="75"/>
        <v/>
      </c>
      <c r="D217" s="14" t="str">
        <f t="shared" si="75"/>
        <v/>
      </c>
      <c r="E217" s="14" t="str">
        <f t="shared" si="75"/>
        <v/>
      </c>
      <c r="F217" s="14" t="str">
        <f t="shared" si="75"/>
        <v/>
      </c>
      <c r="G217" s="14" t="str">
        <f t="shared" si="75"/>
        <v/>
      </c>
      <c r="H217" s="14">
        <f t="shared" si="75"/>
        <v>2.3814680785047355</v>
      </c>
      <c r="I217" s="14">
        <f t="shared" si="75"/>
        <v>2.3555936487386973</v>
      </c>
      <c r="J217" s="14" t="str">
        <f t="shared" si="75"/>
        <v/>
      </c>
      <c r="K217" s="14">
        <f t="shared" si="75"/>
        <v>2.3750162951722262</v>
      </c>
      <c r="L217" s="14" t="str">
        <f t="shared" si="75"/>
        <v/>
      </c>
      <c r="M217" s="14" t="str">
        <f t="shared" si="75"/>
        <v/>
      </c>
      <c r="N217" s="14" t="str">
        <f t="shared" si="75"/>
        <v/>
      </c>
      <c r="O217" s="14" t="str">
        <f t="shared" si="75"/>
        <v/>
      </c>
      <c r="P217" s="14">
        <f t="shared" si="75"/>
        <v>2.3739467326644474</v>
      </c>
      <c r="Q217" s="14">
        <f t="shared" si="75"/>
        <v>2.3740000000000001</v>
      </c>
      <c r="R217" s="14">
        <f t="shared" si="75"/>
        <v>3.8343823027677404</v>
      </c>
      <c r="S217" s="14">
        <f t="shared" si="75"/>
        <v>2.3740000000000001</v>
      </c>
      <c r="T217" s="14" t="str">
        <f t="shared" si="75"/>
        <v/>
      </c>
      <c r="U217" s="14">
        <f t="shared" si="75"/>
        <v>4.9968367586434796</v>
      </c>
      <c r="V217" s="14">
        <f t="shared" si="75"/>
        <v>2.3740000000000001</v>
      </c>
      <c r="W217" s="14" t="str">
        <f t="shared" si="75"/>
        <v/>
      </c>
      <c r="X217" s="14">
        <f t="shared" si="75"/>
        <v>2.3740000000000001</v>
      </c>
      <c r="Y217" s="14" t="str">
        <f t="shared" si="75"/>
        <v/>
      </c>
      <c r="Z217" s="14">
        <f t="shared" si="75"/>
        <v>3.3601300388266604</v>
      </c>
      <c r="AA217" s="14" t="str">
        <f t="shared" si="75"/>
        <v/>
      </c>
    </row>
    <row r="218" spans="1:27" x14ac:dyDescent="0.2">
      <c r="A218" s="8" t="s">
        <v>19</v>
      </c>
      <c r="B218" s="14">
        <f t="shared" ref="B218:AA218" si="76">+IF(B46=0,"",B111/B46)</f>
        <v>1</v>
      </c>
      <c r="C218" s="14" t="str">
        <f t="shared" si="76"/>
        <v/>
      </c>
      <c r="D218" s="14">
        <f t="shared" si="76"/>
        <v>0.99980940930393236</v>
      </c>
      <c r="E218" s="14">
        <f t="shared" si="76"/>
        <v>1</v>
      </c>
      <c r="F218" s="14">
        <f t="shared" si="76"/>
        <v>0.99999896235032704</v>
      </c>
      <c r="G218" s="14">
        <f t="shared" si="76"/>
        <v>1</v>
      </c>
      <c r="H218" s="14">
        <f t="shared" si="76"/>
        <v>0.99985835197155926</v>
      </c>
      <c r="I218" s="14">
        <f t="shared" si="76"/>
        <v>1</v>
      </c>
      <c r="J218" s="14">
        <f t="shared" si="76"/>
        <v>0.99991828665856364</v>
      </c>
      <c r="K218" s="14">
        <f t="shared" si="76"/>
        <v>1</v>
      </c>
      <c r="L218" s="14" t="str">
        <f t="shared" si="76"/>
        <v/>
      </c>
      <c r="M218" s="14">
        <f t="shared" si="76"/>
        <v>1</v>
      </c>
      <c r="N218" s="14">
        <f t="shared" si="76"/>
        <v>0.9999959630879991</v>
      </c>
      <c r="O218" s="14" t="str">
        <f t="shared" si="76"/>
        <v/>
      </c>
      <c r="P218" s="14">
        <f t="shared" si="76"/>
        <v>1</v>
      </c>
      <c r="Q218" s="14">
        <f t="shared" si="76"/>
        <v>1</v>
      </c>
      <c r="R218" s="14">
        <f t="shared" si="76"/>
        <v>0.9999999672569112</v>
      </c>
      <c r="S218" s="14">
        <f t="shared" si="76"/>
        <v>1</v>
      </c>
      <c r="T218" s="14">
        <f t="shared" si="76"/>
        <v>0.99996253323012707</v>
      </c>
      <c r="U218" s="14">
        <f t="shared" si="76"/>
        <v>0.99991803329358597</v>
      </c>
      <c r="V218" s="14">
        <f t="shared" si="76"/>
        <v>1</v>
      </c>
      <c r="W218" s="14">
        <f t="shared" si="76"/>
        <v>0.9999974205858988</v>
      </c>
      <c r="X218" s="14">
        <f t="shared" si="76"/>
        <v>1</v>
      </c>
      <c r="Y218" s="14">
        <f t="shared" si="76"/>
        <v>1</v>
      </c>
      <c r="Z218" s="14">
        <f t="shared" si="76"/>
        <v>0.99994578869377548</v>
      </c>
      <c r="AA218" s="14" t="str">
        <f t="shared" si="76"/>
        <v/>
      </c>
    </row>
    <row r="219" spans="1:27" x14ac:dyDescent="0.2">
      <c r="A219" s="8" t="s">
        <v>20</v>
      </c>
      <c r="B219" s="14" t="str">
        <f t="shared" ref="B219:AA219" si="77">+IF(B47=0,"",B112/B47)</f>
        <v/>
      </c>
      <c r="C219" s="14">
        <f t="shared" si="77"/>
        <v>6.8733865927937812</v>
      </c>
      <c r="D219" s="14" t="str">
        <f t="shared" si="77"/>
        <v/>
      </c>
      <c r="E219" s="14">
        <f t="shared" si="77"/>
        <v>6.8730715903056616</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f t="shared" si="77"/>
        <v>6.8730527989838457</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6.8730941756644812</v>
      </c>
      <c r="AA219" s="14" t="str">
        <f t="shared" si="77"/>
        <v/>
      </c>
    </row>
    <row r="220" spans="1:27" x14ac:dyDescent="0.2">
      <c r="A220" s="8" t="s">
        <v>21</v>
      </c>
      <c r="B220" s="14">
        <f t="shared" ref="B220:AA220" si="78">+IF(B48=0,"",B113/B48)</f>
        <v>0</v>
      </c>
      <c r="C220" s="14">
        <f t="shared" si="78"/>
        <v>0</v>
      </c>
      <c r="D220" s="14" t="str">
        <f t="shared" si="78"/>
        <v/>
      </c>
      <c r="E220" s="14">
        <f t="shared" si="78"/>
        <v>0</v>
      </c>
      <c r="F220" s="14">
        <f t="shared" si="78"/>
        <v>0</v>
      </c>
      <c r="G220" s="14">
        <f t="shared" si="78"/>
        <v>0</v>
      </c>
      <c r="H220" s="14" t="str">
        <f t="shared" si="78"/>
        <v/>
      </c>
      <c r="I220" s="14" t="str">
        <f t="shared" si="78"/>
        <v/>
      </c>
      <c r="J220" s="14">
        <f t="shared" si="78"/>
        <v>0</v>
      </c>
      <c r="K220" s="14">
        <f t="shared" si="78"/>
        <v>0</v>
      </c>
      <c r="L220" s="14" t="str">
        <f t="shared" si="78"/>
        <v/>
      </c>
      <c r="M220" s="14">
        <f t="shared" si="78"/>
        <v>0</v>
      </c>
      <c r="N220" s="14">
        <f t="shared" si="78"/>
        <v>0</v>
      </c>
      <c r="O220" s="14">
        <f t="shared" si="78"/>
        <v>0</v>
      </c>
      <c r="P220" s="14">
        <f t="shared" si="78"/>
        <v>0</v>
      </c>
      <c r="Q220" s="14">
        <f t="shared" si="78"/>
        <v>0</v>
      </c>
      <c r="R220" s="14">
        <f t="shared" si="78"/>
        <v>0</v>
      </c>
      <c r="S220" s="14">
        <f t="shared" si="78"/>
        <v>0</v>
      </c>
      <c r="T220" s="14">
        <f t="shared" si="78"/>
        <v>0</v>
      </c>
      <c r="U220" s="14">
        <f t="shared" si="78"/>
        <v>0</v>
      </c>
      <c r="V220" s="14" t="str">
        <f t="shared" si="78"/>
        <v/>
      </c>
      <c r="W220" s="14">
        <f t="shared" si="78"/>
        <v>0</v>
      </c>
      <c r="X220" s="14" t="str">
        <f t="shared" si="78"/>
        <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1</v>
      </c>
      <c r="Q222" s="14" t="str">
        <f t="shared" si="80"/>
        <v/>
      </c>
      <c r="R222" s="14" t="str">
        <f t="shared" si="80"/>
        <v/>
      </c>
      <c r="S222" s="14" t="str">
        <f t="shared" si="80"/>
        <v/>
      </c>
      <c r="T222" s="14" t="str">
        <f t="shared" si="80"/>
        <v/>
      </c>
      <c r="U222" s="14" t="str">
        <f t="shared" si="80"/>
        <v/>
      </c>
      <c r="V222" s="14" t="str">
        <f t="shared" si="80"/>
        <v/>
      </c>
      <c r="W222" s="14">
        <f t="shared" si="80"/>
        <v>0.99981496093806776</v>
      </c>
      <c r="X222" s="14" t="str">
        <f t="shared" si="80"/>
        <v/>
      </c>
      <c r="Y222" s="14" t="str">
        <f t="shared" si="80"/>
        <v/>
      </c>
      <c r="Z222" s="14">
        <f t="shared" si="80"/>
        <v>0.99988765457071715</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5.2523427249755441</v>
      </c>
      <c r="C225" s="14">
        <f t="shared" si="83"/>
        <v>4.1601653263357887</v>
      </c>
      <c r="D225" s="14">
        <f t="shared" si="83"/>
        <v>3.2908562225197739</v>
      </c>
      <c r="E225" s="14">
        <f t="shared" si="83"/>
        <v>9.1236619818843874</v>
      </c>
      <c r="F225" s="14">
        <f t="shared" si="83"/>
        <v>5.5961492325030688</v>
      </c>
      <c r="G225" s="14">
        <f t="shared" si="83"/>
        <v>7.5873448413068596</v>
      </c>
      <c r="H225" s="14">
        <f t="shared" si="83"/>
        <v>3.845931579874021</v>
      </c>
      <c r="I225" s="14">
        <f t="shared" si="83"/>
        <v>5.6585490479149945</v>
      </c>
      <c r="J225" s="14">
        <f t="shared" si="83"/>
        <v>5.6645169082942548</v>
      </c>
      <c r="K225" s="14">
        <f t="shared" si="83"/>
        <v>2.1881595387820836</v>
      </c>
      <c r="L225" s="14">
        <f t="shared" si="83"/>
        <v>8.3705812710365812</v>
      </c>
      <c r="M225" s="14">
        <f t="shared" si="83"/>
        <v>1.6600803280954863</v>
      </c>
      <c r="N225" s="14">
        <f t="shared" si="83"/>
        <v>2.2342713556439255</v>
      </c>
      <c r="O225" s="14">
        <f t="shared" si="83"/>
        <v>2.979542756512561</v>
      </c>
      <c r="P225" s="14">
        <f t="shared" si="83"/>
        <v>2.2193640428073325</v>
      </c>
      <c r="Q225" s="14">
        <f t="shared" si="83"/>
        <v>3.8154526015495227</v>
      </c>
      <c r="R225" s="14">
        <f t="shared" si="83"/>
        <v>4.0670471214279296</v>
      </c>
      <c r="S225" s="14">
        <f t="shared" si="83"/>
        <v>5.0265879749090878</v>
      </c>
      <c r="T225" s="14">
        <f t="shared" si="83"/>
        <v>5.3597653207117313</v>
      </c>
      <c r="U225" s="14">
        <f t="shared" si="83"/>
        <v>5.097405839241385</v>
      </c>
      <c r="V225" s="14">
        <f t="shared" si="83"/>
        <v>4.994162702626725</v>
      </c>
      <c r="W225" s="14">
        <f t="shared" si="83"/>
        <v>3.4367548668268615</v>
      </c>
      <c r="X225" s="14">
        <f t="shared" si="83"/>
        <v>1.7922900579099026</v>
      </c>
      <c r="Y225" s="14">
        <f t="shared" si="83"/>
        <v>1.1406368063122567</v>
      </c>
      <c r="Z225" s="14">
        <f t="shared" si="83"/>
        <v>4.2867072549326464</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6.5301311797891337</v>
      </c>
      <c r="D228" s="14" t="str">
        <f t="shared" ref="D228:AA239" si="84">+IF(D122=0,"",D68/D122*1000)</f>
        <v/>
      </c>
      <c r="E228" s="14" t="str">
        <f t="shared" si="84"/>
        <v/>
      </c>
      <c r="F228" s="14">
        <f t="shared" si="84"/>
        <v>6.53</v>
      </c>
      <c r="G228" s="14" t="str">
        <f t="shared" si="84"/>
        <v/>
      </c>
      <c r="H228" s="14">
        <f t="shared" si="84"/>
        <v>6.5302556529980285</v>
      </c>
      <c r="I228" s="14" t="str">
        <f t="shared" si="84"/>
        <v/>
      </c>
      <c r="J228" s="14" t="str">
        <f t="shared" si="84"/>
        <v/>
      </c>
      <c r="K228" s="14">
        <f t="shared" si="84"/>
        <v>6.4546553216116624</v>
      </c>
      <c r="L228" s="14" t="str">
        <f t="shared" si="84"/>
        <v/>
      </c>
      <c r="M228" s="14" t="str">
        <f t="shared" si="84"/>
        <v/>
      </c>
      <c r="N228" s="14" t="str">
        <f t="shared" si="84"/>
        <v/>
      </c>
      <c r="O228" s="14" t="str">
        <f t="shared" si="84"/>
        <v/>
      </c>
      <c r="P228" s="14">
        <f t="shared" si="84"/>
        <v>6.5302129206236579</v>
      </c>
      <c r="Q228" s="14">
        <f t="shared" si="84"/>
        <v>6.5298817318333136</v>
      </c>
      <c r="R228" s="14">
        <f t="shared" si="84"/>
        <v>6.5300114898779738</v>
      </c>
      <c r="S228" s="14">
        <f t="shared" si="84"/>
        <v>6.5300315943937521</v>
      </c>
      <c r="T228" s="14" t="str">
        <f t="shared" si="84"/>
        <v/>
      </c>
      <c r="U228" s="14" t="str">
        <f t="shared" si="84"/>
        <v/>
      </c>
      <c r="V228" s="14">
        <f t="shared" si="84"/>
        <v>6.530252860325386</v>
      </c>
      <c r="W228" s="14">
        <f t="shared" si="84"/>
        <v>6.5293402663511699</v>
      </c>
      <c r="X228" s="14">
        <f t="shared" si="84"/>
        <v>4.9251372066369372</v>
      </c>
      <c r="Y228" s="14" t="str">
        <f t="shared" si="84"/>
        <v/>
      </c>
      <c r="Z228" s="14">
        <f t="shared" si="84"/>
        <v>6.5297196871507763</v>
      </c>
      <c r="AA228" s="14" t="str">
        <f t="shared" si="84"/>
        <v/>
      </c>
    </row>
    <row r="229" spans="1:27" x14ac:dyDescent="0.2">
      <c r="A229" s="8" t="s">
        <v>4</v>
      </c>
      <c r="B229" s="14">
        <f t="shared" ref="B229" si="85">+IF(B123=0,"",B69/B123*1000)</f>
        <v>5.6697603925323898</v>
      </c>
      <c r="C229" s="14">
        <f t="shared" ref="C229:R244" si="86">+IF(C123=0,"",C69/C123*1000)</f>
        <v>6.7381036561452143</v>
      </c>
      <c r="D229" s="14">
        <f t="shared" si="86"/>
        <v>5.6001157641814236</v>
      </c>
      <c r="E229" s="14">
        <f t="shared" si="86"/>
        <v>5.3610908112958482</v>
      </c>
      <c r="F229" s="14">
        <f t="shared" si="86"/>
        <v>5.3116802587140466</v>
      </c>
      <c r="G229" s="14">
        <f t="shared" si="86"/>
        <v>5.4022014001067804</v>
      </c>
      <c r="H229" s="14">
        <f t="shared" si="86"/>
        <v>5.4778932100616657</v>
      </c>
      <c r="I229" s="14">
        <f t="shared" si="86"/>
        <v>5.2646504340938725</v>
      </c>
      <c r="J229" s="14">
        <f t="shared" si="86"/>
        <v>5.4861987011652387</v>
      </c>
      <c r="K229" s="14">
        <f t="shared" si="86"/>
        <v>5.0296375547448937</v>
      </c>
      <c r="L229" s="14">
        <f t="shared" si="86"/>
        <v>5.7899648831154318</v>
      </c>
      <c r="M229" s="14">
        <f t="shared" si="86"/>
        <v>5.4403054124225951</v>
      </c>
      <c r="N229" s="14">
        <f t="shared" si="86"/>
        <v>5.337542211218504</v>
      </c>
      <c r="O229" s="14">
        <f t="shared" si="86"/>
        <v>5.2207488521916252</v>
      </c>
      <c r="P229" s="14">
        <f t="shared" si="86"/>
        <v>5.5440083801571927</v>
      </c>
      <c r="Q229" s="14">
        <f t="shared" si="86"/>
        <v>5.5660110852375366</v>
      </c>
      <c r="R229" s="14">
        <f t="shared" si="86"/>
        <v>5.3491319661427434</v>
      </c>
      <c r="S229" s="14">
        <f t="shared" si="84"/>
        <v>5.9537614165734256</v>
      </c>
      <c r="T229" s="14">
        <f t="shared" si="84"/>
        <v>5.6745784614402357</v>
      </c>
      <c r="U229" s="14">
        <f t="shared" si="84"/>
        <v>5.5578014596715555</v>
      </c>
      <c r="V229" s="14">
        <f t="shared" si="84"/>
        <v>5.8188623014293057</v>
      </c>
      <c r="W229" s="14">
        <f t="shared" si="84"/>
        <v>6.4070982570000359</v>
      </c>
      <c r="X229" s="14">
        <f t="shared" si="84"/>
        <v>6.1855379850936476</v>
      </c>
      <c r="Y229" s="14">
        <f t="shared" si="84"/>
        <v>6.4017893357102462</v>
      </c>
      <c r="Z229" s="14">
        <f t="shared" si="84"/>
        <v>5.8918394608699609</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f t="shared" ref="B231" si="88">+IF(B125=0,"",B71/B125*1000)</f>
        <v>5.3263424254241523</v>
      </c>
      <c r="C231" s="14">
        <f t="shared" si="86"/>
        <v>6.6137861217341118</v>
      </c>
      <c r="D231" s="14">
        <f t="shared" si="84"/>
        <v>5.4010015145328607</v>
      </c>
      <c r="E231" s="14">
        <f t="shared" si="84"/>
        <v>5.138427582038978</v>
      </c>
      <c r="F231" s="14">
        <f t="shared" si="84"/>
        <v>5.1494251920445473</v>
      </c>
      <c r="G231" s="14">
        <f t="shared" si="84"/>
        <v>5.2614784296455515</v>
      </c>
      <c r="H231" s="14">
        <f t="shared" si="84"/>
        <v>5.3891471277222358</v>
      </c>
      <c r="I231" s="14">
        <f t="shared" si="84"/>
        <v>5.0858208482751897</v>
      </c>
      <c r="J231" s="14">
        <f t="shared" si="84"/>
        <v>5.4416722732600107</v>
      </c>
      <c r="K231" s="14">
        <f t="shared" si="84"/>
        <v>5.1393681142629069</v>
      </c>
      <c r="L231" s="14" t="str">
        <f t="shared" si="84"/>
        <v/>
      </c>
      <c r="M231" s="14">
        <f t="shared" si="84"/>
        <v>5.2310058347941588</v>
      </c>
      <c r="N231" s="14">
        <f t="shared" si="84"/>
        <v>4.8373071627913085</v>
      </c>
      <c r="O231" s="14">
        <f t="shared" si="84"/>
        <v>4.6382359964781168</v>
      </c>
      <c r="P231" s="14">
        <f t="shared" si="84"/>
        <v>5.1063505738648152</v>
      </c>
      <c r="Q231" s="14">
        <f t="shared" si="84"/>
        <v>5.1570425716540784</v>
      </c>
      <c r="R231" s="14">
        <f t="shared" si="84"/>
        <v>5.0777896216776455</v>
      </c>
      <c r="S231" s="14" t="str">
        <f t="shared" si="84"/>
        <v/>
      </c>
      <c r="T231" s="14">
        <f t="shared" si="84"/>
        <v>5.5762024521464761</v>
      </c>
      <c r="U231" s="14">
        <f t="shared" si="84"/>
        <v>5.4747111039800327</v>
      </c>
      <c r="V231" s="14">
        <f t="shared" si="84"/>
        <v>5.7546798130634143</v>
      </c>
      <c r="W231" s="14">
        <f t="shared" si="84"/>
        <v>6.2202187590787981</v>
      </c>
      <c r="X231" s="14">
        <f t="shared" si="84"/>
        <v>5.1862700140302458</v>
      </c>
      <c r="Y231" s="14">
        <f t="shared" si="84"/>
        <v>6.5066329526882942</v>
      </c>
      <c r="Z231" s="14">
        <f t="shared" si="84"/>
        <v>5.6272383003939348</v>
      </c>
      <c r="AA231" s="14" t="str">
        <f t="shared" si="84"/>
        <v/>
      </c>
    </row>
    <row r="232" spans="1:27" x14ac:dyDescent="0.2">
      <c r="A232" s="8" t="s">
        <v>7</v>
      </c>
      <c r="B232" s="14">
        <f t="shared" ref="B232" si="89">+IF(B126=0,"",B72/B126*1000)</f>
        <v>1.8408084823951822</v>
      </c>
      <c r="C232" s="14">
        <f t="shared" si="86"/>
        <v>2.5513006026257186</v>
      </c>
      <c r="D232" s="14">
        <f t="shared" si="84"/>
        <v>1.0122967571344048</v>
      </c>
      <c r="E232" s="14">
        <f t="shared" si="84"/>
        <v>1.7190319813439829</v>
      </c>
      <c r="F232" s="14">
        <f t="shared" si="84"/>
        <v>2.0383172766766746</v>
      </c>
      <c r="G232" s="14">
        <f t="shared" si="84"/>
        <v>1.6481082334392119</v>
      </c>
      <c r="H232" s="14">
        <f t="shared" si="84"/>
        <v>1.5172215298610117</v>
      </c>
      <c r="I232" s="14">
        <f t="shared" si="84"/>
        <v>1.9201493542919259</v>
      </c>
      <c r="J232" s="14">
        <f t="shared" si="84"/>
        <v>1.0423828726111581</v>
      </c>
      <c r="K232" s="14" t="str">
        <f t="shared" si="84"/>
        <v/>
      </c>
      <c r="L232" s="14">
        <f t="shared" si="84"/>
        <v>1.9514845663816944</v>
      </c>
      <c r="M232" s="14" t="str">
        <f t="shared" si="84"/>
        <v/>
      </c>
      <c r="N232" s="14" t="str">
        <f t="shared" si="84"/>
        <v/>
      </c>
      <c r="O232" s="14" t="str">
        <f t="shared" si="84"/>
        <v/>
      </c>
      <c r="P232" s="14">
        <f t="shared" si="84"/>
        <v>2.5999585167299961</v>
      </c>
      <c r="Q232" s="14">
        <f t="shared" si="84"/>
        <v>2.1877281075101203</v>
      </c>
      <c r="R232" s="14">
        <f t="shared" si="84"/>
        <v>1.9057802059083269</v>
      </c>
      <c r="S232" s="14">
        <f t="shared" si="84"/>
        <v>2.4061802507007912</v>
      </c>
      <c r="T232" s="14">
        <f t="shared" si="84"/>
        <v>1.4000910872677876</v>
      </c>
      <c r="U232" s="14">
        <f t="shared" si="84"/>
        <v>1.7612278567831559</v>
      </c>
      <c r="V232" s="14">
        <f t="shared" si="84"/>
        <v>1.8945693335682827</v>
      </c>
      <c r="W232" s="14">
        <f t="shared" si="84"/>
        <v>2.847030045284221</v>
      </c>
      <c r="X232" s="14" t="str">
        <f t="shared" si="84"/>
        <v/>
      </c>
      <c r="Y232" s="14">
        <f t="shared" si="84"/>
        <v>3.5700632849879823</v>
      </c>
      <c r="Z232" s="14">
        <f t="shared" si="84"/>
        <v>1.9068537088686759</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0</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0</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1.1901226573480725</v>
      </c>
      <c r="C235" s="14">
        <f t="shared" si="86"/>
        <v>1.1902853551991941</v>
      </c>
      <c r="D235" s="14">
        <f t="shared" si="84"/>
        <v>1.1898902396884008</v>
      </c>
      <c r="E235" s="14">
        <f t="shared" si="84"/>
        <v>1.1899678154841586</v>
      </c>
      <c r="F235" s="14">
        <f t="shared" si="84"/>
        <v>1.1898446036399062</v>
      </c>
      <c r="G235" s="14">
        <f t="shared" si="84"/>
        <v>1.189975300372403</v>
      </c>
      <c r="H235" s="14">
        <f t="shared" si="84"/>
        <v>1.1900337565084897</v>
      </c>
      <c r="I235" s="14">
        <f t="shared" si="84"/>
        <v>1.1898770882988778</v>
      </c>
      <c r="J235" s="14">
        <f t="shared" si="84"/>
        <v>1.1903565433670269</v>
      </c>
      <c r="K235" s="14">
        <f t="shared" si="84"/>
        <v>1.1898618664558502</v>
      </c>
      <c r="L235" s="14">
        <f t="shared" si="84"/>
        <v>1.1899536235667254</v>
      </c>
      <c r="M235" s="14">
        <f t="shared" si="84"/>
        <v>1.1900316377002387</v>
      </c>
      <c r="N235" s="14">
        <f t="shared" si="84"/>
        <v>1.1899851964927699</v>
      </c>
      <c r="O235" s="14">
        <f t="shared" si="84"/>
        <v>1.1899264768473854</v>
      </c>
      <c r="P235" s="14">
        <f t="shared" si="84"/>
        <v>1.1899939943089346</v>
      </c>
      <c r="Q235" s="14">
        <f t="shared" si="84"/>
        <v>1.1899197158814434</v>
      </c>
      <c r="R235" s="14">
        <f t="shared" si="84"/>
        <v>1.1899685089099448</v>
      </c>
      <c r="S235" s="14">
        <f t="shared" si="84"/>
        <v>1.1898384481579469</v>
      </c>
      <c r="T235" s="14">
        <f t="shared" si="84"/>
        <v>1.1900713543956918</v>
      </c>
      <c r="U235" s="14">
        <f t="shared" si="84"/>
        <v>1.190034003848385</v>
      </c>
      <c r="V235" s="14">
        <f t="shared" si="84"/>
        <v>1.1899884602854118</v>
      </c>
      <c r="W235" s="14">
        <f t="shared" si="84"/>
        <v>1.1899753912170568</v>
      </c>
      <c r="X235" s="14">
        <f t="shared" si="84"/>
        <v>1.1900050935258779</v>
      </c>
      <c r="Y235" s="14" t="str">
        <f t="shared" si="84"/>
        <v/>
      </c>
      <c r="Z235" s="14">
        <f t="shared" si="84"/>
        <v>1.1899835393867026</v>
      </c>
      <c r="AA235" s="14" t="str">
        <f t="shared" si="84"/>
        <v/>
      </c>
    </row>
    <row r="236" spans="1:27" x14ac:dyDescent="0.2">
      <c r="A236" s="8" t="s">
        <v>11</v>
      </c>
      <c r="B236" s="14">
        <f t="shared" ref="B236" si="93">+IF(B130=0,"",B76/B130*1000)</f>
        <v>0.89003505681206252</v>
      </c>
      <c r="C236" s="14">
        <f t="shared" si="86"/>
        <v>0.92606236623592475</v>
      </c>
      <c r="D236" s="14" t="str">
        <f t="shared" si="84"/>
        <v/>
      </c>
      <c r="E236" s="14" t="str">
        <f t="shared" si="84"/>
        <v/>
      </c>
      <c r="F236" s="14">
        <f t="shared" si="84"/>
        <v>0.8899902759999464</v>
      </c>
      <c r="G236" s="14">
        <f t="shared" si="84"/>
        <v>0.8899815523066168</v>
      </c>
      <c r="H236" s="14">
        <f t="shared" si="84"/>
        <v>0.8899695702653605</v>
      </c>
      <c r="I236" s="14">
        <f t="shared" si="84"/>
        <v>0.88998100183631956</v>
      </c>
      <c r="J236" s="14">
        <f t="shared" si="84"/>
        <v>0.89003599260889033</v>
      </c>
      <c r="K236" s="14">
        <f t="shared" si="84"/>
        <v>0.89000492211522619</v>
      </c>
      <c r="L236" s="14" t="str">
        <f t="shared" si="84"/>
        <v/>
      </c>
      <c r="M236" s="14">
        <f t="shared" si="84"/>
        <v>0.89003841726237476</v>
      </c>
      <c r="N236" s="14">
        <f t="shared" si="84"/>
        <v>0.88998488407806176</v>
      </c>
      <c r="O236" s="14" t="str">
        <f t="shared" si="84"/>
        <v/>
      </c>
      <c r="P236" s="14">
        <f t="shared" si="84"/>
        <v>0.89002550431870531</v>
      </c>
      <c r="Q236" s="14">
        <f t="shared" si="84"/>
        <v>0.88999994229885959</v>
      </c>
      <c r="R236" s="14">
        <f t="shared" si="84"/>
        <v>0.88997279904357574</v>
      </c>
      <c r="S236" s="14">
        <f t="shared" si="84"/>
        <v>0.89003771444007951</v>
      </c>
      <c r="T236" s="14">
        <f t="shared" si="84"/>
        <v>0.92219230337190605</v>
      </c>
      <c r="U236" s="14" t="str">
        <f t="shared" si="84"/>
        <v/>
      </c>
      <c r="V236" s="14">
        <f t="shared" si="84"/>
        <v>0.89589972556437814</v>
      </c>
      <c r="W236" s="14">
        <f t="shared" si="84"/>
        <v>0.89751566801224014</v>
      </c>
      <c r="X236" s="14">
        <f t="shared" si="84"/>
        <v>0.89001209192360276</v>
      </c>
      <c r="Y236" s="14" t="str">
        <f t="shared" si="84"/>
        <v/>
      </c>
      <c r="Z236" s="14">
        <f t="shared" si="84"/>
        <v>0.89371439254136309</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5.5235139451352646</v>
      </c>
      <c r="C239" s="14">
        <f t="shared" si="86"/>
        <v>6.6086909309371356</v>
      </c>
      <c r="D239" s="14">
        <f t="shared" si="84"/>
        <v>5.4193428996599629</v>
      </c>
      <c r="E239" s="14">
        <f t="shared" si="84"/>
        <v>5.1043824348629174</v>
      </c>
      <c r="F239" s="14">
        <f t="shared" si="84"/>
        <v>5.0813943579384198</v>
      </c>
      <c r="G239" s="14">
        <f t="shared" si="84"/>
        <v>5.2337283920283406</v>
      </c>
      <c r="H239" s="14">
        <f t="shared" si="84"/>
        <v>5.3158358789913596</v>
      </c>
      <c r="I239" s="14">
        <f t="shared" si="84"/>
        <v>4.9885889845298346</v>
      </c>
      <c r="J239" s="14">
        <f t="shared" si="84"/>
        <v>5.4446811119115628</v>
      </c>
      <c r="K239" s="14">
        <f t="shared" si="84"/>
        <v>4.5899805579468413</v>
      </c>
      <c r="L239" s="14">
        <f t="shared" si="84"/>
        <v>5.4533281918356762</v>
      </c>
      <c r="M239" s="14" t="str">
        <f t="shared" si="84"/>
        <v/>
      </c>
      <c r="N239" s="14" t="str">
        <f t="shared" si="84"/>
        <v/>
      </c>
      <c r="O239" s="14" t="str">
        <f t="shared" si="84"/>
        <v/>
      </c>
      <c r="P239" s="14">
        <f t="shared" si="84"/>
        <v>5.0952538941080938</v>
      </c>
      <c r="Q239" s="14">
        <f t="shared" si="84"/>
        <v>5.1383791450316112</v>
      </c>
      <c r="R239" s="14">
        <f t="shared" si="84"/>
        <v>5.0786282909039864</v>
      </c>
      <c r="S239" s="14">
        <f t="shared" si="84"/>
        <v>5.7985402153425003</v>
      </c>
      <c r="T239" s="14">
        <f t="shared" si="84"/>
        <v>5.5721913432312453</v>
      </c>
      <c r="U239" s="14">
        <f t="shared" si="84"/>
        <v>5.472944733764006</v>
      </c>
      <c r="V239" s="14">
        <f t="shared" si="84"/>
        <v>5.7348790192367423</v>
      </c>
      <c r="W239" s="14">
        <f t="shared" si="84"/>
        <v>6.2194780941285561</v>
      </c>
      <c r="X239" s="14" t="str">
        <f t="shared" si="84"/>
        <v/>
      </c>
      <c r="Y239" s="14">
        <f t="shared" ref="D239:AA251" si="97">+IF(Y133=0,"",Y79/Y133*1000)</f>
        <v>6.5781234120281757</v>
      </c>
      <c r="Z239" s="14">
        <f t="shared" si="97"/>
        <v>5.7563647199878414</v>
      </c>
      <c r="AA239" s="14" t="str">
        <f t="shared" si="97"/>
        <v/>
      </c>
    </row>
    <row r="240" spans="1:27" x14ac:dyDescent="0.2">
      <c r="A240" s="8" t="s">
        <v>15</v>
      </c>
      <c r="B240" s="14">
        <f t="shared" ref="B240" si="98">+IF(B134=0,"",B80/B134*1000)</f>
        <v>15.475260382856231</v>
      </c>
      <c r="C240" s="14">
        <f t="shared" si="86"/>
        <v>26.869999783573657</v>
      </c>
      <c r="D240" s="14">
        <f t="shared" si="97"/>
        <v>27.329999992772457</v>
      </c>
      <c r="E240" s="14">
        <f t="shared" si="97"/>
        <v>0</v>
      </c>
      <c r="F240" s="14">
        <f t="shared" si="97"/>
        <v>0</v>
      </c>
      <c r="G240" s="14">
        <f t="shared" si="97"/>
        <v>21.605182990836695</v>
      </c>
      <c r="H240" s="14">
        <f t="shared" si="97"/>
        <v>10.504799897965594</v>
      </c>
      <c r="I240" s="14">
        <f t="shared" si="97"/>
        <v>0</v>
      </c>
      <c r="J240" s="14" t="str">
        <f t="shared" si="97"/>
        <v/>
      </c>
      <c r="K240" s="14">
        <f t="shared" si="97"/>
        <v>21.939384637174744</v>
      </c>
      <c r="L240" s="14">
        <f t="shared" si="97"/>
        <v>0</v>
      </c>
      <c r="M240" s="14" t="str">
        <f t="shared" si="97"/>
        <v/>
      </c>
      <c r="N240" s="14" t="str">
        <f t="shared" si="97"/>
        <v/>
      </c>
      <c r="O240" s="14">
        <f t="shared" si="97"/>
        <v>0</v>
      </c>
      <c r="P240" s="14">
        <f t="shared" si="97"/>
        <v>0</v>
      </c>
      <c r="Q240" s="14">
        <f t="shared" si="97"/>
        <v>0</v>
      </c>
      <c r="R240" s="14">
        <f t="shared" si="97"/>
        <v>20.783663829542633</v>
      </c>
      <c r="S240" s="14" t="str">
        <f t="shared" si="97"/>
        <v/>
      </c>
      <c r="T240" s="14">
        <f t="shared" si="97"/>
        <v>27.329999764908575</v>
      </c>
      <c r="U240" s="14" t="str">
        <f t="shared" si="97"/>
        <v/>
      </c>
      <c r="V240" s="14" t="str">
        <f t="shared" si="97"/>
        <v/>
      </c>
      <c r="W240" s="14">
        <f t="shared" si="97"/>
        <v>26.781501122854305</v>
      </c>
      <c r="X240" s="14" t="str">
        <f t="shared" si="97"/>
        <v/>
      </c>
      <c r="Y240" s="14">
        <f t="shared" si="97"/>
        <v>0</v>
      </c>
      <c r="Z240" s="14">
        <f t="shared" si="97"/>
        <v>22.036862106042403</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5.5099914511776484</v>
      </c>
      <c r="C242" s="14">
        <f t="shared" si="86"/>
        <v>6.62547015424588</v>
      </c>
      <c r="D242" s="14">
        <f t="shared" si="97"/>
        <v>5.4000005083213827</v>
      </c>
      <c r="E242" s="14">
        <f t="shared" si="97"/>
        <v>5.2269610884017439</v>
      </c>
      <c r="F242" s="14">
        <f t="shared" si="97"/>
        <v>5.1621995249202461</v>
      </c>
      <c r="G242" s="14">
        <f t="shared" si="97"/>
        <v>5.2899989555070377</v>
      </c>
      <c r="H242" s="14">
        <f t="shared" si="97"/>
        <v>5.4200020556833861</v>
      </c>
      <c r="I242" s="14">
        <f t="shared" si="97"/>
        <v>5.1000000129283585</v>
      </c>
      <c r="J242" s="14">
        <f t="shared" si="97"/>
        <v>5.4406224080505003</v>
      </c>
      <c r="K242" s="14">
        <f t="shared" si="97"/>
        <v>4.5899999190741649</v>
      </c>
      <c r="L242" s="14" t="str">
        <f t="shared" si="97"/>
        <v/>
      </c>
      <c r="M242" s="14" t="str">
        <f t="shared" si="97"/>
        <v/>
      </c>
      <c r="N242" s="14" t="str">
        <f t="shared" si="97"/>
        <v/>
      </c>
      <c r="O242" s="14">
        <f t="shared" si="97"/>
        <v>4.6528736426444492</v>
      </c>
      <c r="P242" s="14">
        <f t="shared" si="97"/>
        <v>5.3601389503298282</v>
      </c>
      <c r="Q242" s="14">
        <f t="shared" si="97"/>
        <v>5.3830066771413687</v>
      </c>
      <c r="R242" s="14">
        <f t="shared" si="97"/>
        <v>5.2256674294288636</v>
      </c>
      <c r="S242" s="14">
        <f t="shared" si="97"/>
        <v>5.7900033355825808</v>
      </c>
      <c r="T242" s="14">
        <f t="shared" si="97"/>
        <v>5.5716653144316748</v>
      </c>
      <c r="U242" s="14">
        <f t="shared" si="97"/>
        <v>5.4744910880075821</v>
      </c>
      <c r="V242" s="14" t="str">
        <f t="shared" si="97"/>
        <v/>
      </c>
      <c r="W242" s="14">
        <f t="shared" si="97"/>
        <v>6.2100013728205061</v>
      </c>
      <c r="X242" s="14">
        <f t="shared" si="97"/>
        <v>6.1276903404122267</v>
      </c>
      <c r="Y242" s="14">
        <f t="shared" si="97"/>
        <v>6.2594068083248766</v>
      </c>
      <c r="Z242" s="14">
        <f t="shared" si="97"/>
        <v>5.4711810283400704</v>
      </c>
      <c r="AA242" s="14" t="str">
        <f t="shared" si="97"/>
        <v/>
      </c>
    </row>
    <row r="243" spans="1:27" x14ac:dyDescent="0.2">
      <c r="A243" s="8" t="s">
        <v>18</v>
      </c>
      <c r="B243" s="14">
        <f t="shared" ref="B243" si="101">+IF(B137=0,"",B83/B137*1000)</f>
        <v>6.5144930305233686</v>
      </c>
      <c r="C243" s="14" t="str">
        <f t="shared" si="86"/>
        <v/>
      </c>
      <c r="D243" s="14" t="str">
        <f t="shared" si="97"/>
        <v/>
      </c>
      <c r="E243" s="14" t="str">
        <f t="shared" si="97"/>
        <v/>
      </c>
      <c r="F243" s="14" t="str">
        <f t="shared" si="97"/>
        <v/>
      </c>
      <c r="G243" s="14" t="str">
        <f t="shared" si="97"/>
        <v/>
      </c>
      <c r="H243" s="14">
        <f t="shared" si="97"/>
        <v>6.5509710128063636</v>
      </c>
      <c r="I243" s="14">
        <f t="shared" si="97"/>
        <v>6.4796802645075164</v>
      </c>
      <c r="J243" s="14" t="str">
        <f t="shared" si="97"/>
        <v/>
      </c>
      <c r="K243" s="14">
        <f t="shared" si="97"/>
        <v>6.5326844700792952</v>
      </c>
      <c r="L243" s="14" t="str">
        <f t="shared" si="97"/>
        <v/>
      </c>
      <c r="M243" s="14" t="str">
        <f t="shared" si="97"/>
        <v/>
      </c>
      <c r="N243" s="14" t="str">
        <f t="shared" si="97"/>
        <v/>
      </c>
      <c r="O243" s="14" t="str">
        <f t="shared" si="97"/>
        <v/>
      </c>
      <c r="P243" s="14">
        <f t="shared" si="97"/>
        <v>6.5298680878997004</v>
      </c>
      <c r="Q243" s="14">
        <f t="shared" si="97"/>
        <v>6.5300000000000011</v>
      </c>
      <c r="R243" s="14">
        <f t="shared" si="97"/>
        <v>6.5296811868115485</v>
      </c>
      <c r="S243" s="14">
        <f t="shared" si="97"/>
        <v>6.53</v>
      </c>
      <c r="T243" s="14" t="str">
        <f t="shared" si="97"/>
        <v/>
      </c>
      <c r="U243" s="14">
        <f t="shared" si="97"/>
        <v>6.5298052804946582</v>
      </c>
      <c r="V243" s="14">
        <f t="shared" si="97"/>
        <v>6.53</v>
      </c>
      <c r="W243" s="14" t="str">
        <f t="shared" si="97"/>
        <v/>
      </c>
      <c r="X243" s="14">
        <f t="shared" si="97"/>
        <v>6.5300000000000011</v>
      </c>
      <c r="Y243" s="14" t="str">
        <f t="shared" si="97"/>
        <v/>
      </c>
      <c r="Z243" s="14">
        <f t="shared" si="97"/>
        <v>6.5305969366025218</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3.8098271774172163</v>
      </c>
      <c r="D245" s="14" t="str">
        <f t="shared" si="97"/>
        <v/>
      </c>
      <c r="E245" s="14">
        <f t="shared" si="97"/>
        <v>2.2899845564729588</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f t="shared" si="97"/>
        <v>1.9099856660379557</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2.3879976806330645</v>
      </c>
      <c r="AA245" s="14" t="str">
        <f t="shared" si="97"/>
        <v/>
      </c>
    </row>
    <row r="246" spans="1:27" x14ac:dyDescent="0.2">
      <c r="A246" s="8" t="s">
        <v>21</v>
      </c>
      <c r="B246" s="14" t="str">
        <f t="shared" ref="B246" si="105">+IF(B140=0,"",B86/B140*1000)</f>
        <v/>
      </c>
      <c r="C246" s="14" t="str">
        <f t="shared" si="104"/>
        <v/>
      </c>
      <c r="D246" s="14" t="str">
        <f t="shared" si="97"/>
        <v/>
      </c>
      <c r="E246" s="14" t="str">
        <f t="shared" si="97"/>
        <v/>
      </c>
      <c r="F246" s="14" t="str">
        <f t="shared" si="97"/>
        <v/>
      </c>
      <c r="G246" s="14" t="str">
        <f t="shared" si="97"/>
        <v/>
      </c>
      <c r="H246" s="14" t="str">
        <f t="shared" si="97"/>
        <v/>
      </c>
      <c r="I246" s="14" t="str">
        <f t="shared" si="97"/>
        <v/>
      </c>
      <c r="J246" s="14" t="str">
        <f t="shared" si="97"/>
        <v/>
      </c>
      <c r="K246" s="14" t="str">
        <f t="shared" si="97"/>
        <v/>
      </c>
      <c r="L246" s="14" t="str">
        <f t="shared" si="97"/>
        <v/>
      </c>
      <c r="M246" s="14" t="str">
        <f t="shared" si="97"/>
        <v/>
      </c>
      <c r="N246" s="14" t="str">
        <f t="shared" si="97"/>
        <v/>
      </c>
      <c r="O246" s="14" t="str">
        <f t="shared" si="97"/>
        <v/>
      </c>
      <c r="P246" s="14" t="str">
        <f t="shared" si="97"/>
        <v/>
      </c>
      <c r="Q246" s="14" t="str">
        <f t="shared" si="97"/>
        <v/>
      </c>
      <c r="R246" s="14" t="str">
        <f t="shared" si="97"/>
        <v/>
      </c>
      <c r="S246" s="14" t="str">
        <f t="shared" si="97"/>
        <v/>
      </c>
      <c r="T246" s="14" t="str">
        <f t="shared" si="97"/>
        <v/>
      </c>
      <c r="U246" s="14" t="str">
        <f t="shared" si="97"/>
        <v/>
      </c>
      <c r="V246" s="14" t="str">
        <f t="shared" si="97"/>
        <v/>
      </c>
      <c r="W246" s="14" t="str">
        <f t="shared" si="97"/>
        <v/>
      </c>
      <c r="X246" s="14" t="str">
        <f t="shared" si="97"/>
        <v/>
      </c>
      <c r="Y246" s="14" t="str">
        <f t="shared" si="97"/>
        <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2.6734496893952659</v>
      </c>
      <c r="C251" s="14">
        <f t="shared" si="104"/>
        <v>4.5487629260365647</v>
      </c>
      <c r="D251" s="14">
        <f t="shared" si="97"/>
        <v>1.0686091779461571</v>
      </c>
      <c r="E251" s="14">
        <f t="shared" si="97"/>
        <v>1.9690367741429857</v>
      </c>
      <c r="F251" s="14">
        <f t="shared" si="97"/>
        <v>2.6868484653051521</v>
      </c>
      <c r="G251" s="14">
        <f t="shared" ref="G251:AA251" si="111">+IF(G145=0,"",G91/G145*1000)</f>
        <v>1.5406345561625083</v>
      </c>
      <c r="H251" s="14">
        <f t="shared" si="111"/>
        <v>1.7023263860481617</v>
      </c>
      <c r="I251" s="14">
        <f t="shared" si="111"/>
        <v>2.0391865762887345</v>
      </c>
      <c r="J251" s="14">
        <f t="shared" si="111"/>
        <v>1.0287145178751815</v>
      </c>
      <c r="K251" s="14">
        <f t="shared" si="111"/>
        <v>2.7591889096539903</v>
      </c>
      <c r="L251" s="14">
        <f t="shared" si="111"/>
        <v>1.9513990863163071</v>
      </c>
      <c r="M251" s="14">
        <f t="shared" si="111"/>
        <v>2.6136294050246871</v>
      </c>
      <c r="N251" s="14">
        <f t="shared" si="111"/>
        <v>1.6944686502595303</v>
      </c>
      <c r="O251" s="14">
        <f t="shared" si="111"/>
        <v>4.7826610309955191</v>
      </c>
      <c r="P251" s="14">
        <f t="shared" si="111"/>
        <v>2.130762273978446</v>
      </c>
      <c r="Q251" s="14">
        <f t="shared" si="111"/>
        <v>2.6816992242828448</v>
      </c>
      <c r="R251" s="14">
        <f t="shared" si="111"/>
        <v>1.9173434516114507</v>
      </c>
      <c r="S251" s="14">
        <f t="shared" si="111"/>
        <v>3.6372944245355132</v>
      </c>
      <c r="T251" s="14">
        <f t="shared" si="111"/>
        <v>1.4585503915779305</v>
      </c>
      <c r="U251" s="14">
        <f t="shared" si="111"/>
        <v>2.3790504910681025</v>
      </c>
      <c r="V251" s="14">
        <f t="shared" si="111"/>
        <v>3.1374420026550647</v>
      </c>
      <c r="W251" s="14">
        <f t="shared" si="111"/>
        <v>3.193564290963733</v>
      </c>
      <c r="X251" s="14">
        <f t="shared" si="111"/>
        <v>0.92266553865179812</v>
      </c>
      <c r="Y251" s="14">
        <f t="shared" si="111"/>
        <v>5.6350500711982621</v>
      </c>
      <c r="Z251" s="14">
        <f t="shared" si="111"/>
        <v>2.6316711816580876</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workbookViewId="0"/>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9">
        <v>0</v>
      </c>
      <c r="C3" s="39">
        <v>0</v>
      </c>
      <c r="D3" s="39">
        <v>0</v>
      </c>
      <c r="E3" s="39">
        <v>0</v>
      </c>
      <c r="F3" s="39">
        <v>0</v>
      </c>
      <c r="G3" s="39">
        <v>0</v>
      </c>
      <c r="H3" s="39">
        <v>0</v>
      </c>
      <c r="I3" s="39">
        <v>0</v>
      </c>
      <c r="J3" s="39">
        <v>0</v>
      </c>
      <c r="K3" s="39">
        <v>0</v>
      </c>
      <c r="L3" s="39">
        <v>0</v>
      </c>
      <c r="M3" s="39">
        <v>0</v>
      </c>
      <c r="N3" s="39">
        <v>0</v>
      </c>
      <c r="O3" s="39">
        <v>0</v>
      </c>
      <c r="P3" s="39">
        <v>0</v>
      </c>
      <c r="Q3" s="39">
        <v>0</v>
      </c>
      <c r="R3" s="39">
        <v>0</v>
      </c>
      <c r="S3" s="39">
        <v>0</v>
      </c>
      <c r="T3" s="39">
        <v>0</v>
      </c>
      <c r="U3" s="39">
        <v>0</v>
      </c>
      <c r="V3" s="39">
        <v>0</v>
      </c>
      <c r="W3" s="39">
        <v>0</v>
      </c>
      <c r="X3" s="39">
        <v>0</v>
      </c>
      <c r="Y3" s="39">
        <v>0</v>
      </c>
      <c r="Z3" s="2">
        <f t="shared" ref="Z3:Z25" si="0">SUM(B3:Y3)</f>
        <v>0</v>
      </c>
    </row>
    <row r="4" spans="1:26" x14ac:dyDescent="0.2">
      <c r="A4" t="s">
        <v>4</v>
      </c>
      <c r="B4" s="39">
        <v>4488.2865800781246</v>
      </c>
      <c r="C4" s="39">
        <v>11323.486608398442</v>
      </c>
      <c r="D4" s="39">
        <v>0.58520465087890627</v>
      </c>
      <c r="E4" s="39">
        <v>447.78731249999998</v>
      </c>
      <c r="F4" s="39">
        <v>1998.8184780273439</v>
      </c>
      <c r="G4" s="39">
        <v>93.669093750000002</v>
      </c>
      <c r="H4" s="39">
        <v>176.34896777343749</v>
      </c>
      <c r="I4" s="39">
        <v>660.09734179687496</v>
      </c>
      <c r="J4" s="39">
        <v>14.5717841796875</v>
      </c>
      <c r="K4" s="39">
        <v>2488.4162243652349</v>
      </c>
      <c r="L4" s="39">
        <v>28.633111328125</v>
      </c>
      <c r="M4" s="39">
        <v>1523.9295797977447</v>
      </c>
      <c r="N4" s="39">
        <v>393.93192968749997</v>
      </c>
      <c r="O4" s="39">
        <v>1859.920869140625</v>
      </c>
      <c r="P4" s="39">
        <v>2708.8305566406252</v>
      </c>
      <c r="Q4" s="39">
        <v>1253.9487128906251</v>
      </c>
      <c r="R4" s="39">
        <v>2893.856841796875</v>
      </c>
      <c r="S4" s="39">
        <v>5268.0997290039058</v>
      </c>
      <c r="T4" s="39">
        <v>122.91349487304689</v>
      </c>
      <c r="U4" s="39">
        <v>925.04208203125017</v>
      </c>
      <c r="V4" s="39">
        <v>433.13178710937507</v>
      </c>
      <c r="W4" s="39">
        <v>1111.3214189453124</v>
      </c>
      <c r="X4" s="39">
        <v>54.824037536621091</v>
      </c>
      <c r="Y4" s="39">
        <v>53.219296874999998</v>
      </c>
      <c r="Z4" s="2">
        <f t="shared" si="0"/>
        <v>40323.671043176662</v>
      </c>
    </row>
    <row r="5" spans="1:26" x14ac:dyDescent="0.2">
      <c r="A5" t="s">
        <v>5</v>
      </c>
      <c r="B5" s="39">
        <v>0</v>
      </c>
      <c r="C5" s="39">
        <v>0</v>
      </c>
      <c r="D5" s="39">
        <v>0</v>
      </c>
      <c r="E5" s="39">
        <v>0</v>
      </c>
      <c r="F5" s="39">
        <v>0</v>
      </c>
      <c r="G5" s="39">
        <v>0</v>
      </c>
      <c r="H5" s="39">
        <v>0</v>
      </c>
      <c r="I5" s="39">
        <v>0</v>
      </c>
      <c r="J5" s="39">
        <v>0</v>
      </c>
      <c r="K5" s="39">
        <v>0</v>
      </c>
      <c r="L5" s="39">
        <v>0</v>
      </c>
      <c r="M5" s="39">
        <v>0</v>
      </c>
      <c r="N5" s="39">
        <v>0</v>
      </c>
      <c r="O5" s="39">
        <v>0</v>
      </c>
      <c r="P5" s="39">
        <v>0</v>
      </c>
      <c r="Q5" s="39">
        <v>0</v>
      </c>
      <c r="R5" s="39">
        <v>0</v>
      </c>
      <c r="S5" s="39">
        <v>0</v>
      </c>
      <c r="T5" s="39">
        <v>0</v>
      </c>
      <c r="U5" s="39">
        <v>0</v>
      </c>
      <c r="V5" s="39">
        <v>0</v>
      </c>
      <c r="W5" s="39">
        <v>0</v>
      </c>
      <c r="X5" s="39">
        <v>0</v>
      </c>
      <c r="Y5" s="39">
        <v>0</v>
      </c>
      <c r="Z5" s="2">
        <f t="shared" si="0"/>
        <v>0</v>
      </c>
    </row>
    <row r="6" spans="1:26" x14ac:dyDescent="0.2">
      <c r="A6" t="s">
        <v>6</v>
      </c>
      <c r="B6" s="39">
        <v>26.317693809509265</v>
      </c>
      <c r="C6" s="39">
        <v>1862.8031903991707</v>
      </c>
      <c r="D6" s="39">
        <v>20.23322232437134</v>
      </c>
      <c r="E6" s="39">
        <v>184.69448535156249</v>
      </c>
      <c r="F6" s="39">
        <v>286.83284378051752</v>
      </c>
      <c r="G6" s="39">
        <v>45.288542724609371</v>
      </c>
      <c r="H6" s="39">
        <v>247.32373037052159</v>
      </c>
      <c r="I6" s="39">
        <v>150.24977539062502</v>
      </c>
      <c r="J6" s="39">
        <v>34.073270446777343</v>
      </c>
      <c r="K6" s="39">
        <v>400.79624045944206</v>
      </c>
      <c r="L6" s="39">
        <v>0</v>
      </c>
      <c r="M6" s="39">
        <v>9.6028137969970704</v>
      </c>
      <c r="N6" s="39">
        <v>8.5248002882003799</v>
      </c>
      <c r="O6" s="39">
        <v>964.48447705841102</v>
      </c>
      <c r="P6" s="39">
        <v>186.27208347320556</v>
      </c>
      <c r="Q6" s="39">
        <v>69.602263687133785</v>
      </c>
      <c r="R6" s="39">
        <v>128.25748036575311</v>
      </c>
      <c r="S6" s="39">
        <v>0</v>
      </c>
      <c r="T6" s="39">
        <v>318.12914987182609</v>
      </c>
      <c r="U6" s="39">
        <v>217.72532862758638</v>
      </c>
      <c r="V6" s="39">
        <v>65.21076764488221</v>
      </c>
      <c r="W6" s="39">
        <v>632.03421081542967</v>
      </c>
      <c r="X6" s="39">
        <v>1.6415634765624998</v>
      </c>
      <c r="Y6" s="39">
        <v>221.10240380859375</v>
      </c>
      <c r="Z6" s="2">
        <f t="shared" si="0"/>
        <v>6081.2003379716889</v>
      </c>
    </row>
    <row r="7" spans="1:26" x14ac:dyDescent="0.2">
      <c r="A7" t="s">
        <v>7</v>
      </c>
      <c r="B7" s="39">
        <v>48690.869749999998</v>
      </c>
      <c r="C7" s="39">
        <v>38131.404750000009</v>
      </c>
      <c r="D7" s="39">
        <v>22021.592970703125</v>
      </c>
      <c r="E7" s="39">
        <v>60539.524274902331</v>
      </c>
      <c r="F7" s="39">
        <v>36865.101863281248</v>
      </c>
      <c r="G7" s="39">
        <v>42207.076406250009</v>
      </c>
      <c r="H7" s="39">
        <v>55506.514069335943</v>
      </c>
      <c r="I7" s="39">
        <v>10351.141218750001</v>
      </c>
      <c r="J7" s="39">
        <v>37859.474183593746</v>
      </c>
      <c r="K7" s="39">
        <v>0</v>
      </c>
      <c r="L7" s="39">
        <v>39191.023078125007</v>
      </c>
      <c r="M7" s="39">
        <v>0</v>
      </c>
      <c r="N7" s="39">
        <v>0</v>
      </c>
      <c r="O7" s="39">
        <v>0</v>
      </c>
      <c r="P7" s="39">
        <v>584.64410546875013</v>
      </c>
      <c r="Q7" s="39">
        <v>26537.491620117195</v>
      </c>
      <c r="R7" s="39">
        <v>131921.86389843756</v>
      </c>
      <c r="S7" s="39">
        <v>46871.437374999987</v>
      </c>
      <c r="T7" s="39">
        <v>55422.855179687496</v>
      </c>
      <c r="U7" s="39">
        <v>71303.648472656234</v>
      </c>
      <c r="V7" s="39">
        <v>46248.116351562516</v>
      </c>
      <c r="W7" s="39">
        <v>33479.594957031244</v>
      </c>
      <c r="X7" s="39">
        <v>0</v>
      </c>
      <c r="Y7" s="39">
        <v>466.10587500000003</v>
      </c>
      <c r="Z7" s="2">
        <f t="shared" si="0"/>
        <v>804199.48039990244</v>
      </c>
    </row>
    <row r="8" spans="1:26" x14ac:dyDescent="0.2">
      <c r="A8" t="s">
        <v>8</v>
      </c>
      <c r="B8" s="39">
        <v>0</v>
      </c>
      <c r="C8" s="39">
        <v>0</v>
      </c>
      <c r="D8" s="39">
        <v>0</v>
      </c>
      <c r="E8" s="39">
        <v>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2">
        <f t="shared" si="0"/>
        <v>0</v>
      </c>
    </row>
    <row r="9" spans="1:26" x14ac:dyDescent="0.2">
      <c r="A9" t="s">
        <v>9</v>
      </c>
      <c r="B9" s="39">
        <v>0</v>
      </c>
      <c r="C9" s="39">
        <v>0</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2">
        <f t="shared" si="0"/>
        <v>0</v>
      </c>
    </row>
    <row r="10" spans="1:26" x14ac:dyDescent="0.2">
      <c r="A10" t="s">
        <v>10</v>
      </c>
      <c r="B10" s="39">
        <v>0</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2">
        <f t="shared" si="0"/>
        <v>0</v>
      </c>
    </row>
    <row r="11" spans="1:26" x14ac:dyDescent="0.2">
      <c r="A11" t="s">
        <v>11</v>
      </c>
      <c r="B11" s="39">
        <v>0</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2">
        <f t="shared" si="0"/>
        <v>0</v>
      </c>
    </row>
    <row r="12" spans="1:26" x14ac:dyDescent="0.2">
      <c r="A12" t="s">
        <v>12</v>
      </c>
      <c r="B12" s="39">
        <v>0</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2">
        <f t="shared" si="0"/>
        <v>0</v>
      </c>
    </row>
    <row r="13" spans="1:26" x14ac:dyDescent="0.2">
      <c r="A13" t="s">
        <v>13</v>
      </c>
      <c r="B13" s="39">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2">
        <f t="shared" si="0"/>
        <v>0</v>
      </c>
    </row>
    <row r="14" spans="1:26" x14ac:dyDescent="0.2">
      <c r="A14" t="s">
        <v>14</v>
      </c>
      <c r="B14" s="39">
        <v>15.703365722656249</v>
      </c>
      <c r="C14" s="39">
        <v>1034.0279400596621</v>
      </c>
      <c r="D14" s="39">
        <v>41.409636360168456</v>
      </c>
      <c r="E14" s="39">
        <v>166.24727416229248</v>
      </c>
      <c r="F14" s="39">
        <v>114.97953514099122</v>
      </c>
      <c r="G14" s="39">
        <v>76.25700093078612</v>
      </c>
      <c r="H14" s="39">
        <v>87.513893741130843</v>
      </c>
      <c r="I14" s="39">
        <v>84.786480415344229</v>
      </c>
      <c r="J14" s="39">
        <v>0.76332049560546877</v>
      </c>
      <c r="K14" s="39">
        <v>79.623911675453186</v>
      </c>
      <c r="L14" s="39">
        <v>30.008513580322269</v>
      </c>
      <c r="M14" s="39">
        <v>0</v>
      </c>
      <c r="N14" s="39">
        <v>0</v>
      </c>
      <c r="O14" s="39">
        <v>0</v>
      </c>
      <c r="P14" s="39">
        <v>280.56673967361462</v>
      </c>
      <c r="Q14" s="39">
        <v>94.516975013732889</v>
      </c>
      <c r="R14" s="39">
        <v>1823.2941053924565</v>
      </c>
      <c r="S14" s="39">
        <v>1752.8062543945318</v>
      </c>
      <c r="T14" s="39">
        <v>28.166556594848632</v>
      </c>
      <c r="U14" s="39">
        <v>135.36739340209962</v>
      </c>
      <c r="V14" s="39">
        <v>9.3054641723632814E-2</v>
      </c>
      <c r="W14" s="39">
        <v>2043.0861677246091</v>
      </c>
      <c r="X14" s="39">
        <v>0</v>
      </c>
      <c r="Y14" s="39">
        <v>87.713505569457993</v>
      </c>
      <c r="Z14" s="2">
        <f t="shared" si="0"/>
        <v>7976.9316246914877</v>
      </c>
    </row>
    <row r="15" spans="1:26" x14ac:dyDescent="0.2">
      <c r="A15" t="s">
        <v>15</v>
      </c>
      <c r="B15" s="39">
        <v>0.26511688160896296</v>
      </c>
      <c r="C15" s="39">
        <v>10.582014998316767</v>
      </c>
      <c r="D15" s="39">
        <v>3.5237245768308639E-2</v>
      </c>
      <c r="E15" s="39">
        <v>0.33291653156280526</v>
      </c>
      <c r="F15" s="39">
        <v>0.52237752532958981</v>
      </c>
      <c r="G15" s="39">
        <v>0.59153085327148447</v>
      </c>
      <c r="H15" s="39">
        <v>1.712529971003534</v>
      </c>
      <c r="I15" s="39">
        <v>0.56466883611679075</v>
      </c>
      <c r="J15" s="39">
        <v>0</v>
      </c>
      <c r="K15" s="39">
        <v>3.4046511993408206</v>
      </c>
      <c r="L15" s="39">
        <v>2.691792869567871E-2</v>
      </c>
      <c r="M15" s="39">
        <v>0</v>
      </c>
      <c r="N15" s="39">
        <v>0</v>
      </c>
      <c r="O15" s="39">
        <v>0.34591058945655823</v>
      </c>
      <c r="P15" s="39">
        <v>2.1474407081604006</v>
      </c>
      <c r="Q15" s="39">
        <v>1.6628180065155025</v>
      </c>
      <c r="R15" s="39">
        <v>2.1841123886108398</v>
      </c>
      <c r="S15" s="39">
        <v>0</v>
      </c>
      <c r="T15" s="39">
        <v>0.1097005093097687</v>
      </c>
      <c r="U15" s="39">
        <v>0</v>
      </c>
      <c r="V15" s="39">
        <v>0</v>
      </c>
      <c r="W15" s="39">
        <v>22.036547119140625</v>
      </c>
      <c r="X15" s="39">
        <v>0</v>
      </c>
      <c r="Y15" s="39">
        <v>0.37121310424804688</v>
      </c>
      <c r="Z15" s="2">
        <f t="shared" si="0"/>
        <v>46.89570439645648</v>
      </c>
    </row>
    <row r="16" spans="1:26" x14ac:dyDescent="0.2">
      <c r="A16" t="s">
        <v>16</v>
      </c>
      <c r="B16" s="39">
        <v>0</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2">
        <f t="shared" si="0"/>
        <v>0</v>
      </c>
    </row>
    <row r="17" spans="1:26" x14ac:dyDescent="0.2">
      <c r="A17" t="s">
        <v>17</v>
      </c>
      <c r="B17" s="39">
        <v>550.40502838134762</v>
      </c>
      <c r="C17" s="39">
        <v>1992.0652523803712</v>
      </c>
      <c r="D17" s="39">
        <v>9.8122825622558602E-3</v>
      </c>
      <c r="E17" s="39">
        <v>98.854943359375</v>
      </c>
      <c r="F17" s="39">
        <v>213.63682678222656</v>
      </c>
      <c r="G17" s="39">
        <v>1.4129910430908204</v>
      </c>
      <c r="H17" s="39">
        <v>0.51019484710693352</v>
      </c>
      <c r="I17" s="39">
        <v>1.0945234203338623</v>
      </c>
      <c r="J17" s="39">
        <v>44.86786022949218</v>
      </c>
      <c r="K17" s="39">
        <v>10.601680271148682</v>
      </c>
      <c r="L17" s="39">
        <v>0</v>
      </c>
      <c r="M17" s="39">
        <v>0</v>
      </c>
      <c r="N17" s="39">
        <v>0</v>
      </c>
      <c r="O17" s="39">
        <v>2070.3608491210939</v>
      </c>
      <c r="P17" s="39">
        <v>1004.9488984374999</v>
      </c>
      <c r="Q17" s="39">
        <v>2041.8673169555664</v>
      </c>
      <c r="R17" s="39">
        <v>1195.7688774414064</v>
      </c>
      <c r="S17" s="39">
        <v>2.2541412353515629</v>
      </c>
      <c r="T17" s="39">
        <v>265.83561892700209</v>
      </c>
      <c r="U17" s="39">
        <v>2601.7303536987297</v>
      </c>
      <c r="V17" s="39">
        <v>0</v>
      </c>
      <c r="W17" s="39">
        <v>8.1917351074218754</v>
      </c>
      <c r="X17" s="39">
        <v>25.528948486328122</v>
      </c>
      <c r="Y17" s="39">
        <v>1.6880027465820313</v>
      </c>
      <c r="Z17" s="2">
        <f t="shared" si="0"/>
        <v>12131.633855154036</v>
      </c>
    </row>
    <row r="18" spans="1:26" x14ac:dyDescent="0.2">
      <c r="A18" t="s">
        <v>18</v>
      </c>
      <c r="B18" s="39">
        <v>0</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2">
        <f t="shared" si="0"/>
        <v>0</v>
      </c>
    </row>
    <row r="19" spans="1:26" x14ac:dyDescent="0.2">
      <c r="A19" t="s">
        <v>19</v>
      </c>
      <c r="B19" s="39">
        <v>0</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2">
        <f t="shared" si="0"/>
        <v>0</v>
      </c>
    </row>
    <row r="20" spans="1:26" x14ac:dyDescent="0.2">
      <c r="A20" t="s">
        <v>20</v>
      </c>
      <c r="B20" s="39">
        <v>0</v>
      </c>
      <c r="C20" s="39">
        <v>175.562484375</v>
      </c>
      <c r="D20" s="39">
        <v>0</v>
      </c>
      <c r="E20" s="39">
        <v>2125.6139531250001</v>
      </c>
      <c r="F20" s="39">
        <v>0</v>
      </c>
      <c r="G20" s="39">
        <v>0</v>
      </c>
      <c r="H20" s="39">
        <v>0</v>
      </c>
      <c r="I20" s="39">
        <v>0</v>
      </c>
      <c r="J20" s="39">
        <v>0</v>
      </c>
      <c r="K20" s="39">
        <v>0</v>
      </c>
      <c r="L20" s="39">
        <v>0</v>
      </c>
      <c r="M20" s="39">
        <v>0</v>
      </c>
      <c r="N20" s="39">
        <v>0</v>
      </c>
      <c r="O20" s="39">
        <v>0</v>
      </c>
      <c r="P20" s="39">
        <v>0</v>
      </c>
      <c r="Q20" s="39">
        <v>0</v>
      </c>
      <c r="R20" s="39">
        <v>86.37913085937501</v>
      </c>
      <c r="S20" s="39">
        <v>0</v>
      </c>
      <c r="T20" s="39">
        <v>0</v>
      </c>
      <c r="U20" s="39">
        <v>0</v>
      </c>
      <c r="V20" s="39">
        <v>0</v>
      </c>
      <c r="W20" s="39">
        <v>0</v>
      </c>
      <c r="X20" s="39">
        <v>0</v>
      </c>
      <c r="Y20" s="39">
        <v>0</v>
      </c>
      <c r="Z20" s="2">
        <f t="shared" si="0"/>
        <v>2387.5555683593752</v>
      </c>
    </row>
    <row r="21" spans="1:26" x14ac:dyDescent="0.2">
      <c r="A21" t="s">
        <v>21</v>
      </c>
      <c r="B21" s="39">
        <v>0</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2">
        <f t="shared" si="0"/>
        <v>0</v>
      </c>
    </row>
    <row r="22" spans="1:26" x14ac:dyDescent="0.2">
      <c r="A22" t="s">
        <v>22</v>
      </c>
      <c r="B22" s="39">
        <v>0</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2">
        <f t="shared" si="0"/>
        <v>0</v>
      </c>
    </row>
    <row r="23" spans="1:26" x14ac:dyDescent="0.2">
      <c r="A23" t="s">
        <v>23</v>
      </c>
      <c r="B23" s="39">
        <v>0</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2">
        <f t="shared" si="0"/>
        <v>0</v>
      </c>
    </row>
    <row r="24" spans="1:26" x14ac:dyDescent="0.2">
      <c r="A24" t="s">
        <v>24</v>
      </c>
      <c r="B24" s="39">
        <v>0</v>
      </c>
      <c r="C24" s="39">
        <v>0</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2">
        <f t="shared" si="0"/>
        <v>0</v>
      </c>
    </row>
    <row r="25" spans="1:26" x14ac:dyDescent="0.2">
      <c r="A25" t="s">
        <v>25</v>
      </c>
      <c r="B25" s="39">
        <v>0</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2">
        <f t="shared" si="0"/>
        <v>0</v>
      </c>
    </row>
    <row r="26" spans="1:26" x14ac:dyDescent="0.2">
      <c r="A26" t="s">
        <v>50</v>
      </c>
      <c r="B26" s="2">
        <f t="shared" ref="B26:Z26" si="1">SUM(B3:B25)</f>
        <v>53771.847534873246</v>
      </c>
      <c r="C26" s="2">
        <f t="shared" si="1"/>
        <v>54529.932240610971</v>
      </c>
      <c r="D26" s="2">
        <f t="shared" si="1"/>
        <v>22083.866083566871</v>
      </c>
      <c r="E26" s="2">
        <f t="shared" si="1"/>
        <v>63563.055159932126</v>
      </c>
      <c r="F26" s="2">
        <f t="shared" si="1"/>
        <v>39479.89192453766</v>
      </c>
      <c r="G26" s="2">
        <f t="shared" si="1"/>
        <v>42424.295565551773</v>
      </c>
      <c r="H26" s="2">
        <f t="shared" si="1"/>
        <v>56019.92338603914</v>
      </c>
      <c r="I26" s="2">
        <f t="shared" si="1"/>
        <v>11247.934008609298</v>
      </c>
      <c r="J26" s="2">
        <f t="shared" si="1"/>
        <v>37953.75041894531</v>
      </c>
      <c r="K26" s="2">
        <f t="shared" si="1"/>
        <v>2982.8427079706198</v>
      </c>
      <c r="L26" s="2">
        <f t="shared" si="1"/>
        <v>39249.691620962156</v>
      </c>
      <c r="M26" s="2">
        <f t="shared" si="1"/>
        <v>1533.5323935947417</v>
      </c>
      <c r="N26" s="2">
        <f t="shared" si="1"/>
        <v>402.45672997570034</v>
      </c>
      <c r="O26" s="2">
        <f t="shared" si="1"/>
        <v>4895.1121059095867</v>
      </c>
      <c r="P26" s="2">
        <f t="shared" si="1"/>
        <v>4767.409824401856</v>
      </c>
      <c r="Q26" s="2">
        <f t="shared" si="1"/>
        <v>29999.089706670769</v>
      </c>
      <c r="R26" s="2">
        <f t="shared" si="1"/>
        <v>138051.60444668203</v>
      </c>
      <c r="S26" s="2">
        <f t="shared" si="1"/>
        <v>53894.597499633783</v>
      </c>
      <c r="T26" s="2">
        <f t="shared" si="1"/>
        <v>56158.009700463532</v>
      </c>
      <c r="U26" s="2">
        <f t="shared" si="1"/>
        <v>75183.51363041591</v>
      </c>
      <c r="V26" s="2">
        <f t="shared" si="1"/>
        <v>46746.551960958495</v>
      </c>
      <c r="W26" s="2">
        <f t="shared" si="1"/>
        <v>37296.265036743156</v>
      </c>
      <c r="X26" s="2">
        <f t="shared" si="1"/>
        <v>81.99454949951172</v>
      </c>
      <c r="Y26" s="2">
        <f t="shared" si="1"/>
        <v>830.20029710388178</v>
      </c>
      <c r="Z26" s="2">
        <f t="shared" si="1"/>
        <v>873147.36853365204</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40">
        <v>0</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2">
        <f t="shared" ref="Z30:Z52" si="2">SUM(B30:Y30)</f>
        <v>0</v>
      </c>
    </row>
    <row r="31" spans="1:26" x14ac:dyDescent="0.2">
      <c r="A31" t="s">
        <v>4</v>
      </c>
      <c r="B31" s="40">
        <v>26189112.416000005</v>
      </c>
      <c r="C31" s="40">
        <v>66072757.760000005</v>
      </c>
      <c r="D31" s="40">
        <v>3414.6275000000001</v>
      </c>
      <c r="E31" s="40">
        <v>2612951.5520000001</v>
      </c>
      <c r="F31" s="40">
        <v>11663125.973999999</v>
      </c>
      <c r="G31" s="40">
        <v>546549.98399999994</v>
      </c>
      <c r="H31" s="40">
        <v>1028993.246</v>
      </c>
      <c r="I31" s="40">
        <v>3851699.4479999999</v>
      </c>
      <c r="J31" s="40">
        <v>85026.928</v>
      </c>
      <c r="K31" s="40">
        <v>14519992.21525</v>
      </c>
      <c r="L31" s="40">
        <v>167073.992</v>
      </c>
      <c r="M31" s="40">
        <v>8892296.3971562497</v>
      </c>
      <c r="N31" s="40">
        <v>2298608</v>
      </c>
      <c r="O31" s="40">
        <v>10852479.351999996</v>
      </c>
      <c r="P31" s="40">
        <v>15806101.775999999</v>
      </c>
      <c r="Q31" s="40">
        <v>7316811.4720000001</v>
      </c>
      <c r="R31" s="40">
        <v>16885498.52</v>
      </c>
      <c r="S31" s="40">
        <v>30739284.124000002</v>
      </c>
      <c r="T31" s="40">
        <v>717202.01600000006</v>
      </c>
      <c r="U31" s="40">
        <v>5397606.1360000009</v>
      </c>
      <c r="V31" s="40">
        <v>2527324.9840000002</v>
      </c>
      <c r="W31" s="40">
        <v>6484612.743999999</v>
      </c>
      <c r="X31" s="40">
        <v>319901.30050000001</v>
      </c>
      <c r="Y31" s="40">
        <v>310533.53600000002</v>
      </c>
      <c r="Z31" s="2">
        <f t="shared" si="2"/>
        <v>235288958.5004063</v>
      </c>
    </row>
    <row r="32" spans="1:26" x14ac:dyDescent="0.2">
      <c r="A32" t="s">
        <v>5</v>
      </c>
      <c r="B32" s="40">
        <v>0</v>
      </c>
      <c r="C32" s="40">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2">
        <f t="shared" si="2"/>
        <v>0</v>
      </c>
    </row>
    <row r="33" spans="1:26" x14ac:dyDescent="0.2">
      <c r="A33" t="s">
        <v>6</v>
      </c>
      <c r="B33" s="40">
        <v>30712.763773437498</v>
      </c>
      <c r="C33" s="40">
        <v>2393805.3801250011</v>
      </c>
      <c r="D33" s="40">
        <v>28493.053871093751</v>
      </c>
      <c r="E33" s="40">
        <v>269422.53600000002</v>
      </c>
      <c r="F33" s="40">
        <v>417080.58140625007</v>
      </c>
      <c r="G33" s="40">
        <v>65696.703250000006</v>
      </c>
      <c r="H33" s="40">
        <v>355991.14008105482</v>
      </c>
      <c r="I33" s="40">
        <v>219177.02999999997</v>
      </c>
      <c r="J33" s="40">
        <v>39763.486687500001</v>
      </c>
      <c r="K33" s="40">
        <v>2032864.7873515626</v>
      </c>
      <c r="L33" s="40">
        <v>0</v>
      </c>
      <c r="M33" s="40">
        <v>11206.440921874999</v>
      </c>
      <c r="N33" s="40">
        <v>9948.4201523437496</v>
      </c>
      <c r="O33" s="40">
        <v>1261257.7708203124</v>
      </c>
      <c r="P33" s="40">
        <v>217379.40160156248</v>
      </c>
      <c r="Q33" s="40">
        <v>88722.729406249986</v>
      </c>
      <c r="R33" s="40">
        <v>149676.47741406254</v>
      </c>
      <c r="S33" s="40">
        <v>0</v>
      </c>
      <c r="T33" s="40">
        <v>371256.63118749997</v>
      </c>
      <c r="U33" s="40">
        <v>259005.77153710939</v>
      </c>
      <c r="V33" s="40">
        <v>76100.946748046903</v>
      </c>
      <c r="W33" s="40">
        <v>891620.75856250001</v>
      </c>
      <c r="X33" s="40">
        <v>2237.830375</v>
      </c>
      <c r="Y33" s="40">
        <v>261043.5275</v>
      </c>
      <c r="Z33" s="2">
        <f t="shared" si="2"/>
        <v>9452464.1687724609</v>
      </c>
    </row>
    <row r="34" spans="1:26" x14ac:dyDescent="0.2">
      <c r="A34" t="s">
        <v>7</v>
      </c>
      <c r="B34" s="40">
        <v>58015433.216000006</v>
      </c>
      <c r="C34" s="40">
        <v>58192198.272</v>
      </c>
      <c r="D34" s="40">
        <v>13005486.67</v>
      </c>
      <c r="E34" s="40">
        <v>79884453.398499995</v>
      </c>
      <c r="F34" s="40">
        <v>45207262.168000005</v>
      </c>
      <c r="G34" s="40">
        <v>82593322.871999994</v>
      </c>
      <c r="H34" s="40">
        <v>67475705.123999998</v>
      </c>
      <c r="I34" s="40">
        <v>28608308.160000004</v>
      </c>
      <c r="J34" s="40">
        <v>31256039.952</v>
      </c>
      <c r="K34" s="40">
        <v>0</v>
      </c>
      <c r="L34" s="40">
        <v>55023630.272</v>
      </c>
      <c r="M34" s="40">
        <v>0</v>
      </c>
      <c r="N34" s="40">
        <v>0</v>
      </c>
      <c r="O34" s="40">
        <v>0</v>
      </c>
      <c r="P34" s="40">
        <v>599255.14399999997</v>
      </c>
      <c r="Q34" s="40">
        <v>34231410.552000001</v>
      </c>
      <c r="R34" s="40">
        <v>216905582.83099997</v>
      </c>
      <c r="S34" s="40">
        <v>103692047.67999999</v>
      </c>
      <c r="T34" s="40">
        <v>65194558.208000004</v>
      </c>
      <c r="U34" s="40">
        <v>78476749.480000019</v>
      </c>
      <c r="V34" s="40">
        <v>62803170.927999996</v>
      </c>
      <c r="W34" s="40">
        <v>40541678.108000018</v>
      </c>
      <c r="X34" s="40">
        <v>0</v>
      </c>
      <c r="Y34" s="40">
        <v>477725.66399999999</v>
      </c>
      <c r="Z34" s="2">
        <f t="shared" si="2"/>
        <v>1122184018.6995001</v>
      </c>
    </row>
    <row r="35" spans="1:26" x14ac:dyDescent="0.2">
      <c r="A35" t="s">
        <v>8</v>
      </c>
      <c r="B35" s="40">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2">
        <f t="shared" si="2"/>
        <v>0</v>
      </c>
    </row>
    <row r="36" spans="1:26" x14ac:dyDescent="0.2">
      <c r="A36" t="s">
        <v>9</v>
      </c>
      <c r="B36" s="40">
        <v>0</v>
      </c>
      <c r="C36" s="40">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0</v>
      </c>
      <c r="Z36" s="2">
        <f t="shared" si="2"/>
        <v>0</v>
      </c>
    </row>
    <row r="37" spans="1:26" x14ac:dyDescent="0.2">
      <c r="A37" t="s">
        <v>10</v>
      </c>
      <c r="B37" s="40">
        <v>0</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2">
        <f t="shared" si="2"/>
        <v>0</v>
      </c>
    </row>
    <row r="38" spans="1:26" x14ac:dyDescent="0.2">
      <c r="A38" t="s">
        <v>11</v>
      </c>
      <c r="B38" s="40">
        <v>0</v>
      </c>
      <c r="C38" s="40">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2">
        <f t="shared" si="2"/>
        <v>0</v>
      </c>
    </row>
    <row r="39" spans="1:26" x14ac:dyDescent="0.2">
      <c r="A39" t="s">
        <v>12</v>
      </c>
      <c r="B39" s="40">
        <v>0</v>
      </c>
      <c r="C39" s="40">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2">
        <f t="shared" si="2"/>
        <v>0</v>
      </c>
    </row>
    <row r="40" spans="1:26" x14ac:dyDescent="0.2">
      <c r="A40" t="s">
        <v>13</v>
      </c>
      <c r="B40" s="40">
        <v>0</v>
      </c>
      <c r="C40" s="40">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40">
        <v>0</v>
      </c>
      <c r="Y40" s="40">
        <v>0</v>
      </c>
      <c r="Z40" s="2">
        <f t="shared" si="2"/>
        <v>0</v>
      </c>
    </row>
    <row r="41" spans="1:26" x14ac:dyDescent="0.2">
      <c r="A41" t="s">
        <v>14</v>
      </c>
      <c r="B41" s="40">
        <v>18325.817875000001</v>
      </c>
      <c r="C41" s="40">
        <v>1206714.227300782</v>
      </c>
      <c r="D41" s="40">
        <v>48325.122132812496</v>
      </c>
      <c r="E41" s="40">
        <v>194010.52792578127</v>
      </c>
      <c r="F41" s="40">
        <v>134181.05081250003</v>
      </c>
      <c r="G41" s="40">
        <v>88991.876093749976</v>
      </c>
      <c r="H41" s="40">
        <v>102128.67013330072</v>
      </c>
      <c r="I41" s="40">
        <v>98945.834007812533</v>
      </c>
      <c r="J41" s="40">
        <v>890.79706250000004</v>
      </c>
      <c r="K41" s="40">
        <v>92921.098208007796</v>
      </c>
      <c r="L41" s="40">
        <v>35019.928875000012</v>
      </c>
      <c r="M41" s="40">
        <v>0</v>
      </c>
      <c r="N41" s="40">
        <v>0</v>
      </c>
      <c r="O41" s="40">
        <v>0</v>
      </c>
      <c r="P41" s="40">
        <v>348844.52534277336</v>
      </c>
      <c r="Q41" s="40">
        <v>112692.60921874997</v>
      </c>
      <c r="R41" s="40">
        <v>2159255.9524765615</v>
      </c>
      <c r="S41" s="40">
        <v>2089745.3270000003</v>
      </c>
      <c r="T41" s="40">
        <v>32870.35978906251</v>
      </c>
      <c r="U41" s="40">
        <v>157973.58964843748</v>
      </c>
      <c r="V41" s="40">
        <v>108.59482812500001</v>
      </c>
      <c r="W41" s="40">
        <v>2457478.2719999999</v>
      </c>
      <c r="X41" s="40">
        <v>0</v>
      </c>
      <c r="Y41" s="40">
        <v>102361.673</v>
      </c>
      <c r="Z41" s="2">
        <f t="shared" si="2"/>
        <v>9481785.853730958</v>
      </c>
    </row>
    <row r="42" spans="1:26" x14ac:dyDescent="0.2">
      <c r="A42" t="s">
        <v>15</v>
      </c>
      <c r="B42" s="40">
        <v>225.87952172851561</v>
      </c>
      <c r="C42" s="40">
        <v>9015.874391021729</v>
      </c>
      <c r="D42" s="40">
        <v>30.022125518798831</v>
      </c>
      <c r="E42" s="40">
        <v>283.64480517578141</v>
      </c>
      <c r="F42" s="40">
        <v>445.06552392578124</v>
      </c>
      <c r="G42" s="40">
        <v>503.98413574218745</v>
      </c>
      <c r="H42" s="40">
        <v>1459.0751330261237</v>
      </c>
      <c r="I42" s="40">
        <v>481.09771191406247</v>
      </c>
      <c r="J42" s="40">
        <v>0</v>
      </c>
      <c r="K42" s="40">
        <v>2900.7618476562502</v>
      </c>
      <c r="L42" s="40">
        <v>22.934068359375001</v>
      </c>
      <c r="M42" s="40">
        <v>0</v>
      </c>
      <c r="N42" s="40">
        <v>0</v>
      </c>
      <c r="O42" s="40">
        <v>294.71574670410172</v>
      </c>
      <c r="P42" s="40">
        <v>1829.6190117187489</v>
      </c>
      <c r="Q42" s="40">
        <v>1416.7205507812496</v>
      </c>
      <c r="R42" s="40">
        <v>1860.8630146484375</v>
      </c>
      <c r="S42" s="40">
        <v>0</v>
      </c>
      <c r="T42" s="40">
        <v>93.464801513671873</v>
      </c>
      <c r="U42" s="40">
        <v>0</v>
      </c>
      <c r="V42" s="40">
        <v>0</v>
      </c>
      <c r="W42" s="40">
        <v>18775.12821875</v>
      </c>
      <c r="X42" s="40">
        <v>0</v>
      </c>
      <c r="Y42" s="40">
        <v>316.27346875000001</v>
      </c>
      <c r="Z42" s="2">
        <f t="shared" si="2"/>
        <v>39955.124076934815</v>
      </c>
    </row>
    <row r="43" spans="1:26" x14ac:dyDescent="0.2">
      <c r="A43" t="s">
        <v>16</v>
      </c>
      <c r="B43" s="40">
        <v>0</v>
      </c>
      <c r="C43" s="40">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2">
        <f t="shared" si="2"/>
        <v>0</v>
      </c>
    </row>
    <row r="44" spans="1:26" x14ac:dyDescent="0.2">
      <c r="A44" t="s">
        <v>17</v>
      </c>
      <c r="B44" s="40">
        <v>356846.37612500001</v>
      </c>
      <c r="C44" s="40">
        <v>1291516.4300000002</v>
      </c>
      <c r="D44" s="40">
        <v>6.3616298828125002</v>
      </c>
      <c r="E44" s="40">
        <v>64090.864000000001</v>
      </c>
      <c r="F44" s="40">
        <v>138507.87928125</v>
      </c>
      <c r="G44" s="40">
        <v>916.08923437500005</v>
      </c>
      <c r="H44" s="40">
        <v>330.776234375</v>
      </c>
      <c r="I44" s="40">
        <v>709.61594140625004</v>
      </c>
      <c r="J44" s="40">
        <v>29089.320968749995</v>
      </c>
      <c r="K44" s="40">
        <v>6873.4223007812498</v>
      </c>
      <c r="L44" s="40">
        <v>0</v>
      </c>
      <c r="M44" s="40">
        <v>0</v>
      </c>
      <c r="N44" s="40">
        <v>0</v>
      </c>
      <c r="O44" s="40">
        <v>1342286.7747500001</v>
      </c>
      <c r="P44" s="40">
        <v>651542.98800000001</v>
      </c>
      <c r="Q44" s="40">
        <v>1323805.44578125</v>
      </c>
      <c r="R44" s="40">
        <v>775256.70149999997</v>
      </c>
      <c r="S44" s="40">
        <v>1461.4343125</v>
      </c>
      <c r="T44" s="40">
        <v>172349.84935156244</v>
      </c>
      <c r="U44" s="40">
        <v>1686791.5907343756</v>
      </c>
      <c r="V44" s="40">
        <v>0</v>
      </c>
      <c r="W44" s="40">
        <v>5310.9740000000002</v>
      </c>
      <c r="X44" s="40">
        <v>16551.223406249999</v>
      </c>
      <c r="Y44" s="40">
        <v>1094.3833749999999</v>
      </c>
      <c r="Z44" s="2">
        <f t="shared" si="2"/>
        <v>7865338.50092676</v>
      </c>
    </row>
    <row r="45" spans="1:26" x14ac:dyDescent="0.2">
      <c r="A45" t="s">
        <v>18</v>
      </c>
      <c r="B45" s="40">
        <v>0</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2">
        <f t="shared" si="2"/>
        <v>0</v>
      </c>
    </row>
    <row r="46" spans="1:26" x14ac:dyDescent="0.2">
      <c r="A46" t="s">
        <v>19</v>
      </c>
      <c r="B46" s="40">
        <v>0</v>
      </c>
      <c r="C46" s="40">
        <v>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2">
        <f t="shared" si="2"/>
        <v>0</v>
      </c>
    </row>
    <row r="47" spans="1:26" x14ac:dyDescent="0.2">
      <c r="A47" t="s">
        <v>20</v>
      </c>
      <c r="B47" s="40">
        <v>0</v>
      </c>
      <c r="C47" s="40">
        <v>521424.16</v>
      </c>
      <c r="D47" s="40">
        <v>0</v>
      </c>
      <c r="E47" s="40">
        <v>6312707.1040000003</v>
      </c>
      <c r="F47" s="40">
        <v>0</v>
      </c>
      <c r="G47" s="40">
        <v>0</v>
      </c>
      <c r="H47" s="40">
        <v>0</v>
      </c>
      <c r="I47" s="40">
        <v>0</v>
      </c>
      <c r="J47" s="40">
        <v>0</v>
      </c>
      <c r="K47" s="40">
        <v>0</v>
      </c>
      <c r="L47" s="40">
        <v>0</v>
      </c>
      <c r="M47" s="40">
        <v>0</v>
      </c>
      <c r="N47" s="40">
        <v>0</v>
      </c>
      <c r="O47" s="40">
        <v>0</v>
      </c>
      <c r="P47" s="40">
        <v>0</v>
      </c>
      <c r="Q47" s="40">
        <v>0</v>
      </c>
      <c r="R47" s="40">
        <v>256557.20800000001</v>
      </c>
      <c r="S47" s="40">
        <v>0</v>
      </c>
      <c r="T47" s="40">
        <v>0</v>
      </c>
      <c r="U47" s="40">
        <v>0</v>
      </c>
      <c r="V47" s="40">
        <v>0</v>
      </c>
      <c r="W47" s="40">
        <v>0</v>
      </c>
      <c r="X47" s="40">
        <v>0</v>
      </c>
      <c r="Y47" s="40">
        <v>0</v>
      </c>
      <c r="Z47" s="2">
        <f t="shared" si="2"/>
        <v>7090688.4720000001</v>
      </c>
    </row>
    <row r="48" spans="1:26" x14ac:dyDescent="0.2">
      <c r="A48" t="s">
        <v>21</v>
      </c>
      <c r="B48" s="40">
        <v>0</v>
      </c>
      <c r="C48" s="40">
        <v>0</v>
      </c>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0">
        <v>0</v>
      </c>
      <c r="Y48" s="40">
        <v>0</v>
      </c>
      <c r="Z48" s="2">
        <f t="shared" si="2"/>
        <v>0</v>
      </c>
    </row>
    <row r="49" spans="1:26" x14ac:dyDescent="0.2">
      <c r="A49" t="s">
        <v>22</v>
      </c>
      <c r="B49" s="40">
        <v>0</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40">
        <v>0</v>
      </c>
      <c r="Y49" s="40">
        <v>0</v>
      </c>
      <c r="Z49" s="2">
        <f t="shared" si="2"/>
        <v>0</v>
      </c>
    </row>
    <row r="50" spans="1:26" x14ac:dyDescent="0.2">
      <c r="A50" t="s">
        <v>23</v>
      </c>
      <c r="B50" s="40">
        <v>0</v>
      </c>
      <c r="C50" s="40">
        <v>0</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2">
        <f t="shared" si="2"/>
        <v>0</v>
      </c>
    </row>
    <row r="51" spans="1:26" x14ac:dyDescent="0.2">
      <c r="A51" t="s">
        <v>24</v>
      </c>
      <c r="B51" s="40">
        <v>0</v>
      </c>
      <c r="C51" s="40">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2">
        <f t="shared" si="2"/>
        <v>0</v>
      </c>
    </row>
    <row r="52" spans="1:26" x14ac:dyDescent="0.2">
      <c r="A52" t="s">
        <v>25</v>
      </c>
      <c r="B52" s="40">
        <v>0</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2">
        <f t="shared" si="2"/>
        <v>0</v>
      </c>
    </row>
    <row r="53" spans="1:26" x14ac:dyDescent="0.2">
      <c r="A53" t="s">
        <v>50</v>
      </c>
      <c r="B53" s="2">
        <f t="shared" ref="B53:Z53" si="3">SUM(B30:B52)</f>
        <v>84610656.469295159</v>
      </c>
      <c r="C53" s="2">
        <f t="shared" si="3"/>
        <v>129687432.10381681</v>
      </c>
      <c r="D53" s="2">
        <f t="shared" si="3"/>
        <v>13085755.857259307</v>
      </c>
      <c r="E53" s="2">
        <f t="shared" si="3"/>
        <v>89337919.627230942</v>
      </c>
      <c r="F53" s="2">
        <f t="shared" si="3"/>
        <v>57560602.719023928</v>
      </c>
      <c r="G53" s="2">
        <f t="shared" si="3"/>
        <v>83295981.508713871</v>
      </c>
      <c r="H53" s="2">
        <f t="shared" si="3"/>
        <v>68964608.031581759</v>
      </c>
      <c r="I53" s="2">
        <f t="shared" si="3"/>
        <v>32779321.185661133</v>
      </c>
      <c r="J53" s="2">
        <f t="shared" si="3"/>
        <v>31410810.484718751</v>
      </c>
      <c r="K53" s="2">
        <f t="shared" si="3"/>
        <v>16655552.284958011</v>
      </c>
      <c r="L53" s="2">
        <f t="shared" si="3"/>
        <v>55225747.126943357</v>
      </c>
      <c r="M53" s="2">
        <f t="shared" si="3"/>
        <v>8903502.8380781244</v>
      </c>
      <c r="N53" s="2">
        <f t="shared" si="3"/>
        <v>2308556.4201523438</v>
      </c>
      <c r="O53" s="2">
        <f t="shared" si="3"/>
        <v>13456318.613317013</v>
      </c>
      <c r="P53" s="2">
        <f t="shared" si="3"/>
        <v>17624953.453956053</v>
      </c>
      <c r="Q53" s="2">
        <f t="shared" si="3"/>
        <v>43074859.528957032</v>
      </c>
      <c r="R53" s="2">
        <f t="shared" si="3"/>
        <v>237133688.55340523</v>
      </c>
      <c r="S53" s="2">
        <f t="shared" si="3"/>
        <v>136522538.56531247</v>
      </c>
      <c r="T53" s="2">
        <f t="shared" si="3"/>
        <v>66488330.529129647</v>
      </c>
      <c r="U53" s="2">
        <f t="shared" si="3"/>
        <v>85978126.56791994</v>
      </c>
      <c r="V53" s="2">
        <f t="shared" si="3"/>
        <v>65406705.453576162</v>
      </c>
      <c r="W53" s="2">
        <f t="shared" si="3"/>
        <v>50399475.984781265</v>
      </c>
      <c r="X53" s="2">
        <f t="shared" si="3"/>
        <v>338690.35428125004</v>
      </c>
      <c r="Y53" s="2">
        <f t="shared" si="3"/>
        <v>1153075.05734375</v>
      </c>
      <c r="Z53" s="2">
        <f t="shared" si="3"/>
        <v>1391403209.3194132</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2">
        <f t="shared" ref="Z57:Z79" si="4">SUM(B57:Y57)</f>
        <v>0</v>
      </c>
    </row>
    <row r="58" spans="1:26" x14ac:dyDescent="0.2">
      <c r="A58" t="s">
        <v>4</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2">
        <f t="shared" si="4"/>
        <v>0</v>
      </c>
    </row>
    <row r="59" spans="1:26" x14ac:dyDescent="0.2">
      <c r="A59" t="s">
        <v>5</v>
      </c>
      <c r="B59" s="41">
        <v>0</v>
      </c>
      <c r="C59" s="41">
        <v>0</v>
      </c>
      <c r="D59" s="41">
        <v>0</v>
      </c>
      <c r="E59" s="41">
        <v>0</v>
      </c>
      <c r="F59" s="4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41">
        <v>0</v>
      </c>
      <c r="Y59" s="41">
        <v>0</v>
      </c>
      <c r="Z59" s="2">
        <f t="shared" si="4"/>
        <v>0</v>
      </c>
    </row>
    <row r="60" spans="1:26" x14ac:dyDescent="0.2">
      <c r="A60" t="s">
        <v>6</v>
      </c>
      <c r="B60" s="41">
        <v>0</v>
      </c>
      <c r="C60" s="41">
        <v>0</v>
      </c>
      <c r="D60" s="41">
        <v>0</v>
      </c>
      <c r="E60" s="41">
        <v>0</v>
      </c>
      <c r="F60" s="4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2">
        <f t="shared" si="4"/>
        <v>0</v>
      </c>
    </row>
    <row r="61" spans="1:26" x14ac:dyDescent="0.2">
      <c r="A61" t="s">
        <v>7</v>
      </c>
      <c r="B61" s="41">
        <v>137013.41009374999</v>
      </c>
      <c r="C61" s="41">
        <v>34555.582000000002</v>
      </c>
      <c r="D61" s="41">
        <v>7249.0242851562489</v>
      </c>
      <c r="E61" s="41">
        <v>146229.84605078123</v>
      </c>
      <c r="F61" s="41">
        <v>33214.001742187495</v>
      </c>
      <c r="G61" s="41">
        <v>138491.0209375</v>
      </c>
      <c r="H61" s="41">
        <v>37014.173294921871</v>
      </c>
      <c r="I61" s="41">
        <v>14351.867078125002</v>
      </c>
      <c r="J61" s="41">
        <v>13480.9318828125</v>
      </c>
      <c r="K61" s="41">
        <v>0</v>
      </c>
      <c r="L61" s="41">
        <v>77910.170062500008</v>
      </c>
      <c r="M61" s="41">
        <v>0</v>
      </c>
      <c r="N61" s="41">
        <v>0</v>
      </c>
      <c r="O61" s="41">
        <v>0</v>
      </c>
      <c r="P61" s="41">
        <v>1169.2882109375003</v>
      </c>
      <c r="Q61" s="41">
        <v>42826.088992187499</v>
      </c>
      <c r="R61" s="41">
        <v>178307.89746679692</v>
      </c>
      <c r="S61" s="41">
        <v>142396.46350000004</v>
      </c>
      <c r="T61" s="41">
        <v>33255.094507812501</v>
      </c>
      <c r="U61" s="41">
        <v>76590.709578124981</v>
      </c>
      <c r="V61" s="41">
        <v>120308.72434375001</v>
      </c>
      <c r="W61" s="41">
        <v>64875.890539062493</v>
      </c>
      <c r="X61" s="41">
        <v>0</v>
      </c>
      <c r="Y61" s="41">
        <v>932.21175000000005</v>
      </c>
      <c r="Z61" s="2">
        <f t="shared" si="4"/>
        <v>1300172.3963164063</v>
      </c>
    </row>
    <row r="62" spans="1:26" x14ac:dyDescent="0.2">
      <c r="A62" t="s">
        <v>8</v>
      </c>
      <c r="B62" s="41">
        <v>0</v>
      </c>
      <c r="C62" s="41">
        <v>0</v>
      </c>
      <c r="D62" s="41">
        <v>0</v>
      </c>
      <c r="E62" s="41">
        <v>0</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1">
        <v>0</v>
      </c>
      <c r="Y62" s="41">
        <v>0</v>
      </c>
      <c r="Z62" s="2">
        <f t="shared" si="4"/>
        <v>0</v>
      </c>
    </row>
    <row r="63" spans="1:26" x14ac:dyDescent="0.2">
      <c r="A63" t="s">
        <v>9</v>
      </c>
      <c r="B63" s="41">
        <v>0</v>
      </c>
      <c r="C63" s="41">
        <v>0</v>
      </c>
      <c r="D63" s="41">
        <v>0</v>
      </c>
      <c r="E63" s="41">
        <v>0</v>
      </c>
      <c r="F63" s="4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41">
        <v>0</v>
      </c>
      <c r="Y63" s="41">
        <v>0</v>
      </c>
      <c r="Z63" s="2">
        <f t="shared" si="4"/>
        <v>0</v>
      </c>
    </row>
    <row r="64" spans="1:26" x14ac:dyDescent="0.2">
      <c r="A64" t="s">
        <v>10</v>
      </c>
      <c r="B64" s="41">
        <v>0</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2">
        <f t="shared" si="4"/>
        <v>0</v>
      </c>
    </row>
    <row r="65" spans="1:26" x14ac:dyDescent="0.2">
      <c r="A65" t="s">
        <v>11</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2">
        <f t="shared" si="4"/>
        <v>0</v>
      </c>
    </row>
    <row r="66" spans="1:26" x14ac:dyDescent="0.2">
      <c r="A66" t="s">
        <v>12</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2">
        <f t="shared" si="4"/>
        <v>0</v>
      </c>
    </row>
    <row r="67" spans="1:26" x14ac:dyDescent="0.2">
      <c r="A67" t="s">
        <v>13</v>
      </c>
      <c r="B67" s="41">
        <v>0</v>
      </c>
      <c r="C67" s="41">
        <v>0</v>
      </c>
      <c r="D67" s="41">
        <v>0</v>
      </c>
      <c r="E67" s="41">
        <v>0</v>
      </c>
      <c r="F67" s="4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0</v>
      </c>
      <c r="Z67" s="2">
        <f t="shared" si="4"/>
        <v>0</v>
      </c>
    </row>
    <row r="68" spans="1:26" x14ac:dyDescent="0.2">
      <c r="A68" t="s">
        <v>14</v>
      </c>
      <c r="B68" s="41">
        <v>0</v>
      </c>
      <c r="C68" s="41">
        <v>0</v>
      </c>
      <c r="D68" s="41">
        <v>0</v>
      </c>
      <c r="E68" s="41">
        <v>0</v>
      </c>
      <c r="F68" s="4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41">
        <v>0</v>
      </c>
      <c r="Y68" s="41">
        <v>0</v>
      </c>
      <c r="Z68" s="2">
        <f t="shared" si="4"/>
        <v>0</v>
      </c>
    </row>
    <row r="69" spans="1:26" x14ac:dyDescent="0.2">
      <c r="A69" t="s">
        <v>15</v>
      </c>
      <c r="B69" s="41">
        <v>0</v>
      </c>
      <c r="C69" s="41">
        <v>0</v>
      </c>
      <c r="D69" s="41">
        <v>0</v>
      </c>
      <c r="E69" s="41">
        <v>0</v>
      </c>
      <c r="F69" s="41">
        <v>0</v>
      </c>
      <c r="G69" s="41">
        <v>0</v>
      </c>
      <c r="H69" s="41">
        <v>0</v>
      </c>
      <c r="I69" s="41">
        <v>0</v>
      </c>
      <c r="J69" s="41">
        <v>0</v>
      </c>
      <c r="K69" s="41">
        <v>0</v>
      </c>
      <c r="L69" s="41">
        <v>0</v>
      </c>
      <c r="M69" s="41">
        <v>0</v>
      </c>
      <c r="N69" s="41">
        <v>0</v>
      </c>
      <c r="O69" s="41">
        <v>0</v>
      </c>
      <c r="P69" s="41">
        <v>0</v>
      </c>
      <c r="Q69" s="41">
        <v>0</v>
      </c>
      <c r="R69" s="41">
        <v>0</v>
      </c>
      <c r="S69" s="41">
        <v>0</v>
      </c>
      <c r="T69" s="41">
        <v>0</v>
      </c>
      <c r="U69" s="41">
        <v>0</v>
      </c>
      <c r="V69" s="41">
        <v>0</v>
      </c>
      <c r="W69" s="41">
        <v>0</v>
      </c>
      <c r="X69" s="41">
        <v>0</v>
      </c>
      <c r="Y69" s="41">
        <v>0</v>
      </c>
      <c r="Z69" s="2">
        <f t="shared" si="4"/>
        <v>0</v>
      </c>
    </row>
    <row r="70" spans="1:26" x14ac:dyDescent="0.2">
      <c r="A70" t="s">
        <v>16</v>
      </c>
      <c r="B70" s="41">
        <v>0</v>
      </c>
      <c r="C70" s="41">
        <v>0</v>
      </c>
      <c r="D70" s="41">
        <v>0</v>
      </c>
      <c r="E70" s="41">
        <v>0</v>
      </c>
      <c r="F70" s="41">
        <v>0</v>
      </c>
      <c r="G70" s="41">
        <v>0</v>
      </c>
      <c r="H70" s="41">
        <v>0</v>
      </c>
      <c r="I70" s="41">
        <v>0</v>
      </c>
      <c r="J70" s="41">
        <v>0</v>
      </c>
      <c r="K70" s="41">
        <v>0</v>
      </c>
      <c r="L70" s="41">
        <v>0</v>
      </c>
      <c r="M70" s="41">
        <v>0</v>
      </c>
      <c r="N70" s="41">
        <v>0</v>
      </c>
      <c r="O70" s="41">
        <v>0</v>
      </c>
      <c r="P70" s="41">
        <v>0</v>
      </c>
      <c r="Q70" s="41">
        <v>0</v>
      </c>
      <c r="R70" s="41">
        <v>0</v>
      </c>
      <c r="S70" s="41">
        <v>0</v>
      </c>
      <c r="T70" s="41">
        <v>0</v>
      </c>
      <c r="U70" s="41">
        <v>0</v>
      </c>
      <c r="V70" s="41">
        <v>0</v>
      </c>
      <c r="W70" s="41">
        <v>0</v>
      </c>
      <c r="X70" s="41">
        <v>0</v>
      </c>
      <c r="Y70" s="41">
        <v>0</v>
      </c>
      <c r="Z70" s="2">
        <f t="shared" si="4"/>
        <v>0</v>
      </c>
    </row>
    <row r="71" spans="1:26" x14ac:dyDescent="0.2">
      <c r="A71" t="s">
        <v>17</v>
      </c>
      <c r="B71" s="41">
        <v>0</v>
      </c>
      <c r="C71" s="41">
        <v>0</v>
      </c>
      <c r="D71" s="41">
        <v>0</v>
      </c>
      <c r="E71" s="41">
        <v>0</v>
      </c>
      <c r="F71" s="41">
        <v>0</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2">
        <f t="shared" si="4"/>
        <v>0</v>
      </c>
    </row>
    <row r="72" spans="1:26" x14ac:dyDescent="0.2">
      <c r="A72" t="s">
        <v>18</v>
      </c>
      <c r="B72" s="41">
        <v>0</v>
      </c>
      <c r="C72" s="41">
        <v>0</v>
      </c>
      <c r="D72" s="41">
        <v>0</v>
      </c>
      <c r="E72" s="41">
        <v>0</v>
      </c>
      <c r="F72" s="41">
        <v>0</v>
      </c>
      <c r="G72" s="41">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0</v>
      </c>
      <c r="Z72" s="2">
        <f t="shared" si="4"/>
        <v>0</v>
      </c>
    </row>
    <row r="73" spans="1:26" x14ac:dyDescent="0.2">
      <c r="A73" t="s">
        <v>19</v>
      </c>
      <c r="B73" s="41">
        <v>0</v>
      </c>
      <c r="C73" s="41">
        <v>0</v>
      </c>
      <c r="D73" s="41">
        <v>0</v>
      </c>
      <c r="E73" s="41">
        <v>0</v>
      </c>
      <c r="F73" s="41">
        <v>0</v>
      </c>
      <c r="G73" s="41">
        <v>0</v>
      </c>
      <c r="H73" s="41">
        <v>0</v>
      </c>
      <c r="I73" s="41">
        <v>0</v>
      </c>
      <c r="J73" s="41">
        <v>0</v>
      </c>
      <c r="K73" s="41">
        <v>0</v>
      </c>
      <c r="L73" s="41">
        <v>0</v>
      </c>
      <c r="M73" s="41">
        <v>0</v>
      </c>
      <c r="N73" s="41">
        <v>0</v>
      </c>
      <c r="O73" s="41">
        <v>0</v>
      </c>
      <c r="P73" s="41">
        <v>0</v>
      </c>
      <c r="Q73" s="41">
        <v>0</v>
      </c>
      <c r="R73" s="41">
        <v>0</v>
      </c>
      <c r="S73" s="41">
        <v>0</v>
      </c>
      <c r="T73" s="41">
        <v>0</v>
      </c>
      <c r="U73" s="41">
        <v>0</v>
      </c>
      <c r="V73" s="41">
        <v>0</v>
      </c>
      <c r="W73" s="41">
        <v>0</v>
      </c>
      <c r="X73" s="41">
        <v>0</v>
      </c>
      <c r="Y73" s="41">
        <v>0</v>
      </c>
      <c r="Z73" s="2">
        <f t="shared" si="4"/>
        <v>0</v>
      </c>
    </row>
    <row r="74" spans="1:26" x14ac:dyDescent="0.2">
      <c r="A74" t="s">
        <v>20</v>
      </c>
      <c r="B74" s="41">
        <v>0</v>
      </c>
      <c r="C74" s="41">
        <v>0</v>
      </c>
      <c r="D74" s="41">
        <v>0</v>
      </c>
      <c r="E74" s="41">
        <v>0</v>
      </c>
      <c r="F74" s="41">
        <v>0</v>
      </c>
      <c r="G74" s="41">
        <v>0</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2">
        <f t="shared" si="4"/>
        <v>0</v>
      </c>
    </row>
    <row r="75" spans="1:26" x14ac:dyDescent="0.2">
      <c r="A75" t="s">
        <v>21</v>
      </c>
      <c r="B75" s="41">
        <v>0</v>
      </c>
      <c r="C75" s="41">
        <v>0</v>
      </c>
      <c r="D75" s="41">
        <v>0</v>
      </c>
      <c r="E75" s="41">
        <v>0</v>
      </c>
      <c r="F75" s="41">
        <v>0</v>
      </c>
      <c r="G75" s="41">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0</v>
      </c>
      <c r="Z75" s="2">
        <f t="shared" si="4"/>
        <v>0</v>
      </c>
    </row>
    <row r="76" spans="1:26" x14ac:dyDescent="0.2">
      <c r="A76" t="s">
        <v>22</v>
      </c>
      <c r="B76" s="41">
        <v>0</v>
      </c>
      <c r="C76" s="41">
        <v>0</v>
      </c>
      <c r="D76" s="41">
        <v>0</v>
      </c>
      <c r="E76" s="41">
        <v>0</v>
      </c>
      <c r="F76" s="41">
        <v>0</v>
      </c>
      <c r="G76" s="41">
        <v>0</v>
      </c>
      <c r="H76" s="41">
        <v>0</v>
      </c>
      <c r="I76" s="41">
        <v>0</v>
      </c>
      <c r="J76" s="41">
        <v>0</v>
      </c>
      <c r="K76" s="41">
        <v>0</v>
      </c>
      <c r="L76" s="41">
        <v>0</v>
      </c>
      <c r="M76" s="41">
        <v>0</v>
      </c>
      <c r="N76" s="41">
        <v>0</v>
      </c>
      <c r="O76" s="41">
        <v>0</v>
      </c>
      <c r="P76" s="41">
        <v>0</v>
      </c>
      <c r="Q76" s="41">
        <v>0</v>
      </c>
      <c r="R76" s="41">
        <v>0</v>
      </c>
      <c r="S76" s="41">
        <v>0</v>
      </c>
      <c r="T76" s="41">
        <v>0</v>
      </c>
      <c r="U76" s="41">
        <v>0</v>
      </c>
      <c r="V76" s="41">
        <v>0</v>
      </c>
      <c r="W76" s="41">
        <v>0</v>
      </c>
      <c r="X76" s="41">
        <v>0</v>
      </c>
      <c r="Y76" s="41">
        <v>0</v>
      </c>
      <c r="Z76" s="2">
        <f t="shared" si="4"/>
        <v>0</v>
      </c>
    </row>
    <row r="77" spans="1:26" x14ac:dyDescent="0.2">
      <c r="A77" t="s">
        <v>23</v>
      </c>
      <c r="B77" s="41">
        <v>0</v>
      </c>
      <c r="C77" s="41">
        <v>0</v>
      </c>
      <c r="D77" s="41">
        <v>0</v>
      </c>
      <c r="E77" s="41">
        <v>0</v>
      </c>
      <c r="F77" s="41">
        <v>0</v>
      </c>
      <c r="G77" s="41">
        <v>0</v>
      </c>
      <c r="H77" s="41">
        <v>0</v>
      </c>
      <c r="I77" s="41">
        <v>0</v>
      </c>
      <c r="J77" s="41">
        <v>0</v>
      </c>
      <c r="K77" s="41">
        <v>0</v>
      </c>
      <c r="L77" s="41">
        <v>0</v>
      </c>
      <c r="M77" s="41">
        <v>0</v>
      </c>
      <c r="N77" s="41">
        <v>0</v>
      </c>
      <c r="O77" s="41">
        <v>0</v>
      </c>
      <c r="P77" s="41">
        <v>0</v>
      </c>
      <c r="Q77" s="41">
        <v>0</v>
      </c>
      <c r="R77" s="41">
        <v>0</v>
      </c>
      <c r="S77" s="41">
        <v>0</v>
      </c>
      <c r="T77" s="41">
        <v>0</v>
      </c>
      <c r="U77" s="41">
        <v>0</v>
      </c>
      <c r="V77" s="41">
        <v>0</v>
      </c>
      <c r="W77" s="41">
        <v>0</v>
      </c>
      <c r="X77" s="41">
        <v>0</v>
      </c>
      <c r="Y77" s="41">
        <v>0</v>
      </c>
      <c r="Z77" s="2">
        <f t="shared" si="4"/>
        <v>0</v>
      </c>
    </row>
    <row r="78" spans="1:26" x14ac:dyDescent="0.2">
      <c r="A78" t="s">
        <v>24</v>
      </c>
      <c r="B78" s="41">
        <v>0</v>
      </c>
      <c r="C78" s="41">
        <v>0</v>
      </c>
      <c r="D78" s="41">
        <v>0</v>
      </c>
      <c r="E78" s="41">
        <v>0</v>
      </c>
      <c r="F78" s="41">
        <v>0</v>
      </c>
      <c r="G78" s="41">
        <v>0</v>
      </c>
      <c r="H78" s="41">
        <v>0</v>
      </c>
      <c r="I78" s="41">
        <v>0</v>
      </c>
      <c r="J78" s="41">
        <v>0</v>
      </c>
      <c r="K78" s="41">
        <v>0</v>
      </c>
      <c r="L78" s="41">
        <v>0</v>
      </c>
      <c r="M78" s="41">
        <v>0</v>
      </c>
      <c r="N78" s="41">
        <v>0</v>
      </c>
      <c r="O78" s="41">
        <v>0</v>
      </c>
      <c r="P78" s="41">
        <v>0</v>
      </c>
      <c r="Q78" s="41">
        <v>0</v>
      </c>
      <c r="R78" s="41">
        <v>0</v>
      </c>
      <c r="S78" s="41">
        <v>0</v>
      </c>
      <c r="T78" s="41">
        <v>0</v>
      </c>
      <c r="U78" s="41">
        <v>0</v>
      </c>
      <c r="V78" s="41">
        <v>0</v>
      </c>
      <c r="W78" s="41">
        <v>0</v>
      </c>
      <c r="X78" s="41">
        <v>0</v>
      </c>
      <c r="Y78" s="41">
        <v>0</v>
      </c>
      <c r="Z78" s="2">
        <f t="shared" si="4"/>
        <v>0</v>
      </c>
    </row>
    <row r="79" spans="1:26" x14ac:dyDescent="0.2">
      <c r="A79" t="s">
        <v>25</v>
      </c>
      <c r="B79" s="41">
        <v>0</v>
      </c>
      <c r="C79" s="41">
        <v>0</v>
      </c>
      <c r="D79" s="41">
        <v>0</v>
      </c>
      <c r="E79" s="41">
        <v>0</v>
      </c>
      <c r="F79" s="41">
        <v>0</v>
      </c>
      <c r="G79" s="41">
        <v>0</v>
      </c>
      <c r="H79" s="41">
        <v>0</v>
      </c>
      <c r="I79" s="41">
        <v>0</v>
      </c>
      <c r="J79" s="41">
        <v>0</v>
      </c>
      <c r="K79" s="41">
        <v>0</v>
      </c>
      <c r="L79" s="41">
        <v>0</v>
      </c>
      <c r="M79" s="41">
        <v>0</v>
      </c>
      <c r="N79" s="41">
        <v>0</v>
      </c>
      <c r="O79" s="41">
        <v>0</v>
      </c>
      <c r="P79" s="41">
        <v>0</v>
      </c>
      <c r="Q79" s="41">
        <v>0</v>
      </c>
      <c r="R79" s="41">
        <v>0</v>
      </c>
      <c r="S79" s="41">
        <v>0</v>
      </c>
      <c r="T79" s="41">
        <v>0</v>
      </c>
      <c r="U79" s="41">
        <v>0</v>
      </c>
      <c r="V79" s="41">
        <v>0</v>
      </c>
      <c r="W79" s="41">
        <v>0</v>
      </c>
      <c r="X79" s="41">
        <v>0</v>
      </c>
      <c r="Y79" s="41">
        <v>0</v>
      </c>
      <c r="Z79" s="2">
        <f t="shared" si="4"/>
        <v>0</v>
      </c>
    </row>
    <row r="80" spans="1:26" x14ac:dyDescent="0.2">
      <c r="A80" t="s">
        <v>50</v>
      </c>
      <c r="B80" s="2">
        <f t="shared" ref="B80:Z80" si="5">SUM(B57:B79)</f>
        <v>137013.41009374999</v>
      </c>
      <c r="C80" s="2">
        <f t="shared" si="5"/>
        <v>34555.582000000002</v>
      </c>
      <c r="D80" s="2">
        <f t="shared" si="5"/>
        <v>7249.0242851562489</v>
      </c>
      <c r="E80" s="2">
        <f t="shared" si="5"/>
        <v>146229.84605078123</v>
      </c>
      <c r="F80" s="2">
        <f t="shared" si="5"/>
        <v>33214.001742187495</v>
      </c>
      <c r="G80" s="2">
        <f t="shared" si="5"/>
        <v>138491.0209375</v>
      </c>
      <c r="H80" s="2">
        <f t="shared" si="5"/>
        <v>37014.173294921871</v>
      </c>
      <c r="I80" s="2">
        <f t="shared" si="5"/>
        <v>14351.867078125002</v>
      </c>
      <c r="J80" s="2">
        <f t="shared" si="5"/>
        <v>13480.9318828125</v>
      </c>
      <c r="K80" s="2">
        <f t="shared" si="5"/>
        <v>0</v>
      </c>
      <c r="L80" s="2">
        <f t="shared" si="5"/>
        <v>77910.170062500008</v>
      </c>
      <c r="M80" s="2">
        <f t="shared" si="5"/>
        <v>0</v>
      </c>
      <c r="N80" s="2">
        <f t="shared" si="5"/>
        <v>0</v>
      </c>
      <c r="O80" s="2">
        <f t="shared" si="5"/>
        <v>0</v>
      </c>
      <c r="P80" s="2">
        <f t="shared" si="5"/>
        <v>1169.2882109375003</v>
      </c>
      <c r="Q80" s="2">
        <f t="shared" si="5"/>
        <v>42826.088992187499</v>
      </c>
      <c r="R80" s="2">
        <f t="shared" si="5"/>
        <v>178307.89746679692</v>
      </c>
      <c r="S80" s="2">
        <f t="shared" si="5"/>
        <v>142396.46350000004</v>
      </c>
      <c r="T80" s="2">
        <f t="shared" si="5"/>
        <v>33255.094507812501</v>
      </c>
      <c r="U80" s="2">
        <f t="shared" si="5"/>
        <v>76590.709578124981</v>
      </c>
      <c r="V80" s="2">
        <f t="shared" si="5"/>
        <v>120308.72434375001</v>
      </c>
      <c r="W80" s="2">
        <f t="shared" si="5"/>
        <v>64875.890539062493</v>
      </c>
      <c r="X80" s="2">
        <f t="shared" si="5"/>
        <v>0</v>
      </c>
      <c r="Y80" s="2">
        <f t="shared" si="5"/>
        <v>932.21175000000005</v>
      </c>
      <c r="Z80" s="2">
        <f t="shared" si="5"/>
        <v>1300172.3963164063</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
        <f t="shared" ref="Z84:Z106" si="6">SUM(B84:Y84)</f>
        <v>0</v>
      </c>
    </row>
    <row r="85" spans="1:26" x14ac:dyDescent="0.2">
      <c r="A85" t="s">
        <v>4</v>
      </c>
      <c r="B85" s="24">
        <v>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
        <f t="shared" si="6"/>
        <v>0</v>
      </c>
    </row>
    <row r="86" spans="1:26" x14ac:dyDescent="0.2">
      <c r="A86" t="s">
        <v>5</v>
      </c>
      <c r="B86" s="24">
        <v>0</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
        <f t="shared" si="6"/>
        <v>0</v>
      </c>
    </row>
    <row r="87" spans="1:26" x14ac:dyDescent="0.2">
      <c r="A87" t="s">
        <v>6</v>
      </c>
      <c r="B87" s="24">
        <v>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
        <f t="shared" si="6"/>
        <v>0</v>
      </c>
    </row>
    <row r="88" spans="1:26" x14ac:dyDescent="0.2">
      <c r="A88" t="s">
        <v>7</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
        <f t="shared" si="6"/>
        <v>0</v>
      </c>
    </row>
    <row r="89" spans="1:26" x14ac:dyDescent="0.2">
      <c r="A89" t="s">
        <v>8</v>
      </c>
      <c r="B89" s="24">
        <v>0</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
        <f t="shared" si="6"/>
        <v>0</v>
      </c>
    </row>
    <row r="90" spans="1:26" x14ac:dyDescent="0.2">
      <c r="A90" t="s">
        <v>9</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
        <f t="shared" si="6"/>
        <v>0</v>
      </c>
    </row>
    <row r="91" spans="1:26" x14ac:dyDescent="0.2">
      <c r="A91" t="s">
        <v>10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
        <f t="shared" si="6"/>
        <v>0</v>
      </c>
    </row>
    <row r="92" spans="1:26" x14ac:dyDescent="0.2">
      <c r="A92" t="s">
        <v>11</v>
      </c>
      <c r="B92" s="24">
        <v>0</v>
      </c>
      <c r="C92" s="24">
        <v>0</v>
      </c>
      <c r="D92" s="24">
        <v>0</v>
      </c>
      <c r="E92" s="24">
        <v>0</v>
      </c>
      <c r="F92" s="24">
        <v>0</v>
      </c>
      <c r="G92" s="24">
        <v>0</v>
      </c>
      <c r="H92" s="24">
        <v>0</v>
      </c>
      <c r="I92" s="24">
        <v>0</v>
      </c>
      <c r="J92" s="24">
        <v>0</v>
      </c>
      <c r="K92" s="24">
        <v>0</v>
      </c>
      <c r="L92" s="24">
        <v>0</v>
      </c>
      <c r="M92" s="24">
        <v>0</v>
      </c>
      <c r="N92" s="24">
        <v>0</v>
      </c>
      <c r="O92" s="24">
        <v>0</v>
      </c>
      <c r="P92" s="24">
        <v>0</v>
      </c>
      <c r="Q92" s="24">
        <v>0</v>
      </c>
      <c r="R92" s="24">
        <v>0</v>
      </c>
      <c r="S92" s="24">
        <v>0</v>
      </c>
      <c r="T92" s="24">
        <v>0</v>
      </c>
      <c r="U92" s="24">
        <v>0</v>
      </c>
      <c r="V92" s="24">
        <v>0</v>
      </c>
      <c r="W92" s="24">
        <v>0</v>
      </c>
      <c r="X92" s="24">
        <v>0</v>
      </c>
      <c r="Y92" s="24">
        <v>0</v>
      </c>
      <c r="Z92" s="2">
        <f t="shared" si="6"/>
        <v>0</v>
      </c>
    </row>
    <row r="93" spans="1:26" x14ac:dyDescent="0.2">
      <c r="A93" t="s">
        <v>12</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
        <f t="shared" si="6"/>
        <v>0</v>
      </c>
    </row>
    <row r="94" spans="1:26" x14ac:dyDescent="0.2">
      <c r="A94" t="s">
        <v>13</v>
      </c>
      <c r="B94" s="24">
        <v>0</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
        <f t="shared" si="6"/>
        <v>0</v>
      </c>
    </row>
    <row r="95" spans="1:26" x14ac:dyDescent="0.2">
      <c r="A95" t="s">
        <v>14</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
        <f t="shared" si="6"/>
        <v>0</v>
      </c>
    </row>
    <row r="96" spans="1:26" x14ac:dyDescent="0.2">
      <c r="A96" t="s">
        <v>15</v>
      </c>
      <c r="B96" s="24">
        <v>0</v>
      </c>
      <c r="C96" s="24">
        <v>0</v>
      </c>
      <c r="D96" s="24">
        <v>0</v>
      </c>
      <c r="E96" s="24">
        <v>0</v>
      </c>
      <c r="F96" s="24">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
        <f t="shared" si="6"/>
        <v>0</v>
      </c>
    </row>
    <row r="97" spans="1:26" x14ac:dyDescent="0.2">
      <c r="A97" t="s">
        <v>16</v>
      </c>
      <c r="B97" s="24">
        <v>0</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
        <f t="shared" si="6"/>
        <v>0</v>
      </c>
    </row>
    <row r="98" spans="1:26" x14ac:dyDescent="0.2">
      <c r="A98" t="s">
        <v>17</v>
      </c>
      <c r="B98" s="24">
        <v>0</v>
      </c>
      <c r="C98" s="24">
        <v>0</v>
      </c>
      <c r="D98" s="24">
        <v>0</v>
      </c>
      <c r="E98" s="24">
        <v>0</v>
      </c>
      <c r="F98" s="24">
        <v>0</v>
      </c>
      <c r="G98" s="24">
        <v>0</v>
      </c>
      <c r="H98" s="24">
        <v>0</v>
      </c>
      <c r="I98" s="24">
        <v>0</v>
      </c>
      <c r="J98" s="24">
        <v>0</v>
      </c>
      <c r="K98" s="24">
        <v>0</v>
      </c>
      <c r="L98" s="24">
        <v>0</v>
      </c>
      <c r="M98" s="24">
        <v>0</v>
      </c>
      <c r="N98" s="24">
        <v>0</v>
      </c>
      <c r="O98" s="24">
        <v>0</v>
      </c>
      <c r="P98" s="24">
        <v>0</v>
      </c>
      <c r="Q98" s="24">
        <v>0</v>
      </c>
      <c r="R98" s="24">
        <v>0</v>
      </c>
      <c r="S98" s="24">
        <v>0</v>
      </c>
      <c r="T98" s="24">
        <v>0</v>
      </c>
      <c r="U98" s="24">
        <v>0</v>
      </c>
      <c r="V98" s="24">
        <v>0</v>
      </c>
      <c r="W98" s="24">
        <v>0</v>
      </c>
      <c r="X98" s="24">
        <v>0</v>
      </c>
      <c r="Y98" s="24">
        <v>0</v>
      </c>
      <c r="Z98" s="2">
        <f t="shared" si="6"/>
        <v>0</v>
      </c>
    </row>
    <row r="99" spans="1:26" x14ac:dyDescent="0.2">
      <c r="A99" t="s">
        <v>18</v>
      </c>
      <c r="B99" s="24">
        <v>0</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
        <f t="shared" si="6"/>
        <v>0</v>
      </c>
    </row>
    <row r="100" spans="1:26" x14ac:dyDescent="0.2">
      <c r="A100" t="s">
        <v>19</v>
      </c>
      <c r="B100" s="24">
        <v>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
        <f t="shared" si="6"/>
        <v>0</v>
      </c>
    </row>
    <row r="101" spans="1:26" x14ac:dyDescent="0.2">
      <c r="A101" t="s">
        <v>20</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
        <f t="shared" si="6"/>
        <v>0</v>
      </c>
    </row>
    <row r="102" spans="1:26" x14ac:dyDescent="0.2">
      <c r="A102" t="s">
        <v>21</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0</v>
      </c>
      <c r="Z102" s="2">
        <f t="shared" si="6"/>
        <v>0</v>
      </c>
    </row>
    <row r="103" spans="1:26" x14ac:dyDescent="0.2">
      <c r="A103" t="s">
        <v>22</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
        <f t="shared" si="6"/>
        <v>0</v>
      </c>
    </row>
    <row r="104" spans="1:26" x14ac:dyDescent="0.2">
      <c r="A104" t="s">
        <v>23</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
        <f t="shared" si="6"/>
        <v>0</v>
      </c>
    </row>
    <row r="105" spans="1:26" x14ac:dyDescent="0.2">
      <c r="A105" t="s">
        <v>24</v>
      </c>
      <c r="B105" s="24">
        <v>0</v>
      </c>
      <c r="C105" s="24">
        <v>0</v>
      </c>
      <c r="D105" s="24">
        <v>0</v>
      </c>
      <c r="E105" s="24">
        <v>0</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
        <f t="shared" si="6"/>
        <v>0</v>
      </c>
    </row>
    <row r="106" spans="1:26" x14ac:dyDescent="0.2">
      <c r="A106" t="s">
        <v>25</v>
      </c>
      <c r="B106" s="24">
        <v>0</v>
      </c>
      <c r="C106" s="24">
        <v>0</v>
      </c>
      <c r="D106" s="24">
        <v>0</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28">
        <v>0</v>
      </c>
      <c r="C111" s="28">
        <v>0</v>
      </c>
      <c r="D111" s="28">
        <v>0</v>
      </c>
      <c r="E111" s="28">
        <v>0</v>
      </c>
      <c r="F111" s="28">
        <v>0</v>
      </c>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
        <f t="shared" ref="Z111:Z133" si="8">SUM(B111:Y111)</f>
        <v>0</v>
      </c>
    </row>
    <row r="112" spans="1:26" x14ac:dyDescent="0.2">
      <c r="A112" t="s">
        <v>4</v>
      </c>
      <c r="B112" s="28">
        <v>0</v>
      </c>
      <c r="C112" s="28">
        <v>0</v>
      </c>
      <c r="D112" s="28">
        <v>0</v>
      </c>
      <c r="E112" s="28">
        <v>0</v>
      </c>
      <c r="F112" s="28">
        <v>0</v>
      </c>
      <c r="G112" s="28">
        <v>0</v>
      </c>
      <c r="H112" s="28">
        <v>0</v>
      </c>
      <c r="I112" s="28">
        <v>0</v>
      </c>
      <c r="J112" s="28">
        <v>0</v>
      </c>
      <c r="K112" s="28">
        <v>27442.603395700455</v>
      </c>
      <c r="L112" s="28">
        <v>0</v>
      </c>
      <c r="M112" s="28">
        <v>16806.433318316936</v>
      </c>
      <c r="N112" s="28">
        <v>4344.4832763671875</v>
      </c>
      <c r="O112" s="28">
        <v>20511.718841552734</v>
      </c>
      <c r="P112" s="28">
        <v>29873.729370117188</v>
      </c>
      <c r="Q112" s="28">
        <v>1413.0696716308594</v>
      </c>
      <c r="R112" s="28">
        <v>0</v>
      </c>
      <c r="S112" s="28">
        <v>0</v>
      </c>
      <c r="T112" s="28">
        <v>0</v>
      </c>
      <c r="U112" s="28">
        <v>0</v>
      </c>
      <c r="V112" s="28">
        <v>0</v>
      </c>
      <c r="W112" s="28">
        <v>0</v>
      </c>
      <c r="X112" s="28">
        <v>0</v>
      </c>
      <c r="Y112" s="28">
        <v>0</v>
      </c>
      <c r="Z112" s="2">
        <f t="shared" si="8"/>
        <v>100392.03787368536</v>
      </c>
    </row>
    <row r="113" spans="1:26" x14ac:dyDescent="0.2">
      <c r="A113" t="s">
        <v>5</v>
      </c>
      <c r="B113" s="28">
        <v>0</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
        <f t="shared" si="8"/>
        <v>0</v>
      </c>
    </row>
    <row r="114" spans="1:26" x14ac:dyDescent="0.2">
      <c r="A114" t="s">
        <v>6</v>
      </c>
      <c r="B114" s="28">
        <v>0</v>
      </c>
      <c r="C114" s="28">
        <v>0</v>
      </c>
      <c r="D114" s="28">
        <v>0</v>
      </c>
      <c r="E114" s="28">
        <v>0</v>
      </c>
      <c r="F114" s="28">
        <v>0</v>
      </c>
      <c r="G114" s="28">
        <v>0</v>
      </c>
      <c r="H114" s="28">
        <v>0</v>
      </c>
      <c r="I114" s="28">
        <v>0</v>
      </c>
      <c r="J114" s="28">
        <v>0</v>
      </c>
      <c r="K114" s="28">
        <v>1343.9557487219572</v>
      </c>
      <c r="L114" s="28">
        <v>0</v>
      </c>
      <c r="M114" s="28">
        <v>21.180278599262238</v>
      </c>
      <c r="N114" s="28">
        <v>18.802554305642843</v>
      </c>
      <c r="O114" s="28">
        <v>2383.7620021402836</v>
      </c>
      <c r="P114" s="28">
        <v>410.84737457334995</v>
      </c>
      <c r="Q114" s="28">
        <v>23.429293632507324</v>
      </c>
      <c r="R114" s="28">
        <v>0</v>
      </c>
      <c r="S114" s="28">
        <v>0</v>
      </c>
      <c r="T114" s="28">
        <v>0</v>
      </c>
      <c r="U114" s="28">
        <v>0</v>
      </c>
      <c r="V114" s="28">
        <v>0</v>
      </c>
      <c r="W114" s="28">
        <v>0</v>
      </c>
      <c r="X114" s="28">
        <v>0</v>
      </c>
      <c r="Y114" s="28">
        <v>0</v>
      </c>
      <c r="Z114" s="2">
        <f t="shared" si="8"/>
        <v>4201.9772519730031</v>
      </c>
    </row>
    <row r="115" spans="1:26" x14ac:dyDescent="0.2">
      <c r="A115" t="s">
        <v>7</v>
      </c>
      <c r="B115" s="28">
        <v>0</v>
      </c>
      <c r="C115" s="28">
        <v>0</v>
      </c>
      <c r="D115" s="28">
        <v>0</v>
      </c>
      <c r="E115" s="28">
        <v>0</v>
      </c>
      <c r="F115" s="28">
        <v>0</v>
      </c>
      <c r="G115" s="28">
        <v>0</v>
      </c>
      <c r="H115" s="28">
        <v>0</v>
      </c>
      <c r="I115" s="28">
        <v>0</v>
      </c>
      <c r="J115" s="28">
        <v>0</v>
      </c>
      <c r="K115" s="28">
        <v>0</v>
      </c>
      <c r="L115" s="28">
        <v>0</v>
      </c>
      <c r="M115" s="28">
        <v>0</v>
      </c>
      <c r="N115" s="28">
        <v>0</v>
      </c>
      <c r="O115" s="28">
        <v>0</v>
      </c>
      <c r="P115" s="28">
        <v>1132.5889892578125</v>
      </c>
      <c r="Q115" s="28">
        <v>13681.710906982422</v>
      </c>
      <c r="R115" s="28">
        <v>0</v>
      </c>
      <c r="S115" s="28">
        <v>0</v>
      </c>
      <c r="T115" s="28">
        <v>0</v>
      </c>
      <c r="U115" s="28">
        <v>0</v>
      </c>
      <c r="V115" s="28">
        <v>0</v>
      </c>
      <c r="W115" s="28">
        <v>0</v>
      </c>
      <c r="X115" s="28">
        <v>0</v>
      </c>
      <c r="Y115" s="28">
        <v>0</v>
      </c>
      <c r="Z115" s="2">
        <f t="shared" si="8"/>
        <v>14814.299896240234</v>
      </c>
    </row>
    <row r="116" spans="1:26" x14ac:dyDescent="0.2">
      <c r="A116" t="s">
        <v>8</v>
      </c>
      <c r="B116" s="28">
        <v>0</v>
      </c>
      <c r="C116" s="28">
        <v>0</v>
      </c>
      <c r="D116" s="28">
        <v>0</v>
      </c>
      <c r="E116" s="28">
        <v>0</v>
      </c>
      <c r="F116" s="28">
        <v>0</v>
      </c>
      <c r="G116" s="28">
        <v>0</v>
      </c>
      <c r="H116" s="28">
        <v>0</v>
      </c>
      <c r="I116" s="28">
        <v>0</v>
      </c>
      <c r="J116" s="28">
        <v>0</v>
      </c>
      <c r="K116" s="28">
        <v>0</v>
      </c>
      <c r="L116" s="28">
        <v>0</v>
      </c>
      <c r="M116" s="28">
        <v>0</v>
      </c>
      <c r="N116" s="28">
        <v>0</v>
      </c>
      <c r="O116" s="28">
        <v>0</v>
      </c>
      <c r="P116" s="28">
        <v>0</v>
      </c>
      <c r="Q116" s="28">
        <v>0</v>
      </c>
      <c r="R116" s="28">
        <v>0</v>
      </c>
      <c r="S116" s="28">
        <v>0</v>
      </c>
      <c r="T116" s="28">
        <v>0</v>
      </c>
      <c r="U116" s="28">
        <v>0</v>
      </c>
      <c r="V116" s="28">
        <v>0</v>
      </c>
      <c r="W116" s="28">
        <v>0</v>
      </c>
      <c r="X116" s="28">
        <v>0</v>
      </c>
      <c r="Y116" s="28">
        <v>0</v>
      </c>
      <c r="Z116" s="2">
        <f t="shared" si="8"/>
        <v>0</v>
      </c>
    </row>
    <row r="117" spans="1:26" x14ac:dyDescent="0.2">
      <c r="A117" t="s">
        <v>9</v>
      </c>
      <c r="B117" s="28">
        <v>0</v>
      </c>
      <c r="C117" s="28">
        <v>0</v>
      </c>
      <c r="D117" s="28">
        <v>0</v>
      </c>
      <c r="E117" s="28">
        <v>0</v>
      </c>
      <c r="F117" s="28">
        <v>0</v>
      </c>
      <c r="G117" s="28">
        <v>0</v>
      </c>
      <c r="H117" s="28">
        <v>0</v>
      </c>
      <c r="I117" s="28">
        <v>0</v>
      </c>
      <c r="J117" s="28">
        <v>0</v>
      </c>
      <c r="K117" s="28">
        <v>0</v>
      </c>
      <c r="L117" s="28">
        <v>0</v>
      </c>
      <c r="M117" s="28">
        <v>0</v>
      </c>
      <c r="N117" s="28">
        <v>0</v>
      </c>
      <c r="O117" s="28">
        <v>0</v>
      </c>
      <c r="P117" s="28">
        <v>0</v>
      </c>
      <c r="Q117" s="28">
        <v>0</v>
      </c>
      <c r="R117" s="28">
        <v>0</v>
      </c>
      <c r="S117" s="28">
        <v>0</v>
      </c>
      <c r="T117" s="28">
        <v>0</v>
      </c>
      <c r="U117" s="28">
        <v>0</v>
      </c>
      <c r="V117" s="28">
        <v>0</v>
      </c>
      <c r="W117" s="28">
        <v>0</v>
      </c>
      <c r="X117" s="28">
        <v>0</v>
      </c>
      <c r="Y117" s="28">
        <v>0</v>
      </c>
      <c r="Z117" s="2">
        <f t="shared" si="8"/>
        <v>0</v>
      </c>
    </row>
    <row r="118" spans="1:26" x14ac:dyDescent="0.2">
      <c r="A118" t="s">
        <v>10</v>
      </c>
      <c r="B118" s="28">
        <v>0</v>
      </c>
      <c r="C118" s="28">
        <v>0</v>
      </c>
      <c r="D118" s="28">
        <v>0</v>
      </c>
      <c r="E118" s="28">
        <v>0</v>
      </c>
      <c r="F118" s="28">
        <v>0</v>
      </c>
      <c r="G118" s="28">
        <v>0</v>
      </c>
      <c r="H118" s="28">
        <v>0</v>
      </c>
      <c r="I118" s="28">
        <v>0</v>
      </c>
      <c r="J118" s="28">
        <v>0</v>
      </c>
      <c r="K118" s="28">
        <v>0</v>
      </c>
      <c r="L118" s="28">
        <v>0</v>
      </c>
      <c r="M118" s="28">
        <v>0</v>
      </c>
      <c r="N118" s="28">
        <v>0</v>
      </c>
      <c r="O118" s="28">
        <v>0</v>
      </c>
      <c r="P118" s="28">
        <v>0</v>
      </c>
      <c r="Q118" s="28">
        <v>0</v>
      </c>
      <c r="R118" s="28">
        <v>0</v>
      </c>
      <c r="S118" s="28">
        <v>0</v>
      </c>
      <c r="T118" s="28">
        <v>0</v>
      </c>
      <c r="U118" s="28">
        <v>0</v>
      </c>
      <c r="V118" s="28">
        <v>0</v>
      </c>
      <c r="W118" s="28">
        <v>0</v>
      </c>
      <c r="X118" s="28">
        <v>0</v>
      </c>
      <c r="Y118" s="28">
        <v>0</v>
      </c>
      <c r="Z118" s="2">
        <f t="shared" si="8"/>
        <v>0</v>
      </c>
    </row>
    <row r="119" spans="1:26" x14ac:dyDescent="0.2">
      <c r="A119" t="s">
        <v>11</v>
      </c>
      <c r="B119" s="28">
        <v>0</v>
      </c>
      <c r="C119" s="28">
        <v>0</v>
      </c>
      <c r="D119" s="28">
        <v>0</v>
      </c>
      <c r="E119" s="28">
        <v>0</v>
      </c>
      <c r="F119" s="28">
        <v>0</v>
      </c>
      <c r="G119" s="28">
        <v>0</v>
      </c>
      <c r="H119" s="28">
        <v>0</v>
      </c>
      <c r="I119" s="28">
        <v>0</v>
      </c>
      <c r="J119" s="28">
        <v>0</v>
      </c>
      <c r="K119" s="28">
        <v>0</v>
      </c>
      <c r="L119" s="28">
        <v>0</v>
      </c>
      <c r="M119" s="28">
        <v>0</v>
      </c>
      <c r="N119" s="28">
        <v>0</v>
      </c>
      <c r="O119" s="28">
        <v>0</v>
      </c>
      <c r="P119" s="28">
        <v>0</v>
      </c>
      <c r="Q119" s="28">
        <v>0</v>
      </c>
      <c r="R119" s="28">
        <v>0</v>
      </c>
      <c r="S119" s="28">
        <v>0</v>
      </c>
      <c r="T119" s="28">
        <v>0</v>
      </c>
      <c r="U119" s="28">
        <v>0</v>
      </c>
      <c r="V119" s="28">
        <v>0</v>
      </c>
      <c r="W119" s="28">
        <v>0</v>
      </c>
      <c r="X119" s="28">
        <v>0</v>
      </c>
      <c r="Y119" s="28">
        <v>0</v>
      </c>
      <c r="Z119" s="2">
        <f t="shared" si="8"/>
        <v>0</v>
      </c>
    </row>
    <row r="120" spans="1:26" x14ac:dyDescent="0.2">
      <c r="A120" t="s">
        <v>12</v>
      </c>
      <c r="B120" s="28">
        <v>0</v>
      </c>
      <c r="C120" s="28">
        <v>0</v>
      </c>
      <c r="D120" s="28">
        <v>0</v>
      </c>
      <c r="E120" s="28">
        <v>0</v>
      </c>
      <c r="F120" s="28">
        <v>0</v>
      </c>
      <c r="G120" s="28">
        <v>0</v>
      </c>
      <c r="H120" s="28">
        <v>0</v>
      </c>
      <c r="I120" s="28">
        <v>0</v>
      </c>
      <c r="J120" s="28">
        <v>0</v>
      </c>
      <c r="K120" s="28">
        <v>0</v>
      </c>
      <c r="L120" s="28">
        <v>0</v>
      </c>
      <c r="M120" s="28">
        <v>0</v>
      </c>
      <c r="N120" s="28">
        <v>0</v>
      </c>
      <c r="O120" s="28">
        <v>0</v>
      </c>
      <c r="P120" s="28">
        <v>0</v>
      </c>
      <c r="Q120" s="28">
        <v>0</v>
      </c>
      <c r="R120" s="28">
        <v>0</v>
      </c>
      <c r="S120" s="28">
        <v>0</v>
      </c>
      <c r="T120" s="28">
        <v>0</v>
      </c>
      <c r="U120" s="28">
        <v>0</v>
      </c>
      <c r="V120" s="28">
        <v>0</v>
      </c>
      <c r="W120" s="28">
        <v>0</v>
      </c>
      <c r="X120" s="28">
        <v>0</v>
      </c>
      <c r="Y120" s="28">
        <v>0</v>
      </c>
      <c r="Z120" s="2">
        <f t="shared" si="8"/>
        <v>0</v>
      </c>
    </row>
    <row r="121" spans="1:26" x14ac:dyDescent="0.2">
      <c r="A121" t="s">
        <v>13</v>
      </c>
      <c r="B121" s="28">
        <v>0</v>
      </c>
      <c r="C121" s="28">
        <v>0</v>
      </c>
      <c r="D121" s="28">
        <v>0</v>
      </c>
      <c r="E121" s="28">
        <v>0</v>
      </c>
      <c r="F121" s="28">
        <v>0</v>
      </c>
      <c r="G121" s="28">
        <v>0</v>
      </c>
      <c r="H121" s="28">
        <v>0</v>
      </c>
      <c r="I121" s="28">
        <v>0</v>
      </c>
      <c r="J121" s="28">
        <v>0</v>
      </c>
      <c r="K121" s="28">
        <v>0</v>
      </c>
      <c r="L121" s="28">
        <v>0</v>
      </c>
      <c r="M121" s="28">
        <v>0</v>
      </c>
      <c r="N121" s="28">
        <v>0</v>
      </c>
      <c r="O121" s="28">
        <v>0</v>
      </c>
      <c r="P121" s="28">
        <v>0</v>
      </c>
      <c r="Q121" s="28">
        <v>0</v>
      </c>
      <c r="R121" s="28">
        <v>0</v>
      </c>
      <c r="S121" s="28">
        <v>0</v>
      </c>
      <c r="T121" s="28">
        <v>0</v>
      </c>
      <c r="U121" s="28">
        <v>0</v>
      </c>
      <c r="V121" s="28">
        <v>0</v>
      </c>
      <c r="W121" s="28">
        <v>0</v>
      </c>
      <c r="X121" s="28">
        <v>0</v>
      </c>
      <c r="Y121" s="28">
        <v>0</v>
      </c>
      <c r="Z121" s="2">
        <f t="shared" si="8"/>
        <v>0</v>
      </c>
    </row>
    <row r="122" spans="1:26" x14ac:dyDescent="0.2">
      <c r="A122" t="s">
        <v>14</v>
      </c>
      <c r="B122" s="28">
        <v>0</v>
      </c>
      <c r="C122" s="28">
        <v>0</v>
      </c>
      <c r="D122" s="28">
        <v>0</v>
      </c>
      <c r="E122" s="28">
        <v>0</v>
      </c>
      <c r="F122" s="28">
        <v>0</v>
      </c>
      <c r="G122" s="28">
        <v>0</v>
      </c>
      <c r="H122" s="28">
        <v>0</v>
      </c>
      <c r="I122" s="28">
        <v>0</v>
      </c>
      <c r="J122" s="28">
        <v>0</v>
      </c>
      <c r="K122" s="28">
        <v>175.62097331508994</v>
      </c>
      <c r="L122" s="28">
        <v>0</v>
      </c>
      <c r="M122" s="28">
        <v>0</v>
      </c>
      <c r="N122" s="28">
        <v>0</v>
      </c>
      <c r="O122" s="28">
        <v>0</v>
      </c>
      <c r="P122" s="28">
        <v>659.31633872911334</v>
      </c>
      <c r="Q122" s="28">
        <v>113.36403995752335</v>
      </c>
      <c r="R122" s="28">
        <v>0</v>
      </c>
      <c r="S122" s="28">
        <v>0</v>
      </c>
      <c r="T122" s="28">
        <v>0</v>
      </c>
      <c r="U122" s="28">
        <v>0</v>
      </c>
      <c r="V122" s="28">
        <v>0</v>
      </c>
      <c r="W122" s="28">
        <v>0</v>
      </c>
      <c r="X122" s="28">
        <v>0</v>
      </c>
      <c r="Y122" s="28">
        <v>0</v>
      </c>
      <c r="Z122" s="2">
        <f t="shared" si="8"/>
        <v>948.30135200172663</v>
      </c>
    </row>
    <row r="123" spans="1:26" x14ac:dyDescent="0.2">
      <c r="A123" t="s">
        <v>15</v>
      </c>
      <c r="B123" s="28">
        <v>0</v>
      </c>
      <c r="C123" s="28">
        <v>0</v>
      </c>
      <c r="D123" s="28">
        <v>0</v>
      </c>
      <c r="E123" s="28">
        <v>0</v>
      </c>
      <c r="F123" s="28">
        <v>0</v>
      </c>
      <c r="G123" s="28">
        <v>0</v>
      </c>
      <c r="H123" s="28">
        <v>0</v>
      </c>
      <c r="I123" s="28">
        <v>0</v>
      </c>
      <c r="J123" s="28">
        <v>0</v>
      </c>
      <c r="K123" s="28">
        <v>5.4824409820139408</v>
      </c>
      <c r="L123" s="28">
        <v>0</v>
      </c>
      <c r="M123" s="28">
        <v>0</v>
      </c>
      <c r="N123" s="28">
        <v>0</v>
      </c>
      <c r="O123" s="28">
        <v>0.55701276334002614</v>
      </c>
      <c r="P123" s="28">
        <v>3.4579799398779869</v>
      </c>
      <c r="Q123" s="28">
        <v>1.6555058099329472</v>
      </c>
      <c r="R123" s="28">
        <v>0</v>
      </c>
      <c r="S123" s="28">
        <v>0</v>
      </c>
      <c r="T123" s="28">
        <v>0</v>
      </c>
      <c r="U123" s="28">
        <v>0</v>
      </c>
      <c r="V123" s="28">
        <v>0</v>
      </c>
      <c r="W123" s="28">
        <v>0</v>
      </c>
      <c r="X123" s="28">
        <v>0</v>
      </c>
      <c r="Y123" s="28">
        <v>0</v>
      </c>
      <c r="Z123" s="2">
        <f t="shared" si="8"/>
        <v>11.152939495164901</v>
      </c>
    </row>
    <row r="124" spans="1:26" x14ac:dyDescent="0.2">
      <c r="A124" t="s">
        <v>16</v>
      </c>
      <c r="B124" s="28">
        <v>0</v>
      </c>
      <c r="C124" s="28">
        <v>0</v>
      </c>
      <c r="D124" s="28">
        <v>0</v>
      </c>
      <c r="E124" s="28">
        <v>0</v>
      </c>
      <c r="F124" s="28">
        <v>0</v>
      </c>
      <c r="G124" s="28">
        <v>0</v>
      </c>
      <c r="H124" s="28">
        <v>0</v>
      </c>
      <c r="I124" s="28">
        <v>0</v>
      </c>
      <c r="J124" s="28">
        <v>0</v>
      </c>
      <c r="K124" s="28">
        <v>0</v>
      </c>
      <c r="L124" s="28">
        <v>0</v>
      </c>
      <c r="M124" s="28">
        <v>0</v>
      </c>
      <c r="N124" s="28">
        <v>0</v>
      </c>
      <c r="O124" s="28">
        <v>0</v>
      </c>
      <c r="P124" s="28">
        <v>0</v>
      </c>
      <c r="Q124" s="28">
        <v>0</v>
      </c>
      <c r="R124" s="28">
        <v>0</v>
      </c>
      <c r="S124" s="28">
        <v>0</v>
      </c>
      <c r="T124" s="28">
        <v>0</v>
      </c>
      <c r="U124" s="28">
        <v>0</v>
      </c>
      <c r="V124" s="28">
        <v>0</v>
      </c>
      <c r="W124" s="28">
        <v>0</v>
      </c>
      <c r="X124" s="28">
        <v>0</v>
      </c>
      <c r="Y124" s="28">
        <v>0</v>
      </c>
      <c r="Z124" s="2">
        <f t="shared" si="8"/>
        <v>0</v>
      </c>
    </row>
    <row r="125" spans="1:26" x14ac:dyDescent="0.2">
      <c r="A125" t="s">
        <v>17</v>
      </c>
      <c r="B125" s="28">
        <v>0</v>
      </c>
      <c r="C125" s="28">
        <v>0</v>
      </c>
      <c r="D125" s="28">
        <v>0</v>
      </c>
      <c r="E125" s="28">
        <v>0</v>
      </c>
      <c r="F125" s="28">
        <v>0</v>
      </c>
      <c r="G125" s="28">
        <v>0</v>
      </c>
      <c r="H125" s="28">
        <v>0</v>
      </c>
      <c r="I125" s="28">
        <v>0</v>
      </c>
      <c r="J125" s="28">
        <v>0</v>
      </c>
      <c r="K125" s="28">
        <v>12.990767255425453</v>
      </c>
      <c r="L125" s="28">
        <v>0</v>
      </c>
      <c r="M125" s="28">
        <v>0</v>
      </c>
      <c r="N125" s="28">
        <v>0</v>
      </c>
      <c r="O125" s="28">
        <v>2536.9195280075073</v>
      </c>
      <c r="P125" s="28">
        <v>1231.4144248962402</v>
      </c>
      <c r="Q125" s="28">
        <v>1511.1830006837845</v>
      </c>
      <c r="R125" s="28">
        <v>0</v>
      </c>
      <c r="S125" s="28">
        <v>0</v>
      </c>
      <c r="T125" s="28">
        <v>0</v>
      </c>
      <c r="U125" s="28">
        <v>0</v>
      </c>
      <c r="V125" s="28">
        <v>0</v>
      </c>
      <c r="W125" s="28">
        <v>0</v>
      </c>
      <c r="X125" s="28">
        <v>0</v>
      </c>
      <c r="Y125" s="28">
        <v>0</v>
      </c>
      <c r="Z125" s="2">
        <f t="shared" si="8"/>
        <v>5292.5077208429575</v>
      </c>
    </row>
    <row r="126" spans="1:26" x14ac:dyDescent="0.2">
      <c r="A126" t="s">
        <v>18</v>
      </c>
      <c r="B126" s="28">
        <v>0</v>
      </c>
      <c r="C126" s="28">
        <v>0</v>
      </c>
      <c r="D126" s="28">
        <v>0</v>
      </c>
      <c r="E126" s="28">
        <v>0</v>
      </c>
      <c r="F126" s="28">
        <v>0</v>
      </c>
      <c r="G126" s="28">
        <v>0</v>
      </c>
      <c r="H126" s="28">
        <v>0</v>
      </c>
      <c r="I126" s="28">
        <v>0</v>
      </c>
      <c r="J126" s="28">
        <v>0</v>
      </c>
      <c r="K126" s="28">
        <v>0</v>
      </c>
      <c r="L126" s="28">
        <v>0</v>
      </c>
      <c r="M126" s="28">
        <v>0</v>
      </c>
      <c r="N126" s="28">
        <v>0</v>
      </c>
      <c r="O126" s="28">
        <v>0</v>
      </c>
      <c r="P126" s="28">
        <v>0</v>
      </c>
      <c r="Q126" s="28">
        <v>0</v>
      </c>
      <c r="R126" s="28">
        <v>0</v>
      </c>
      <c r="S126" s="28">
        <v>0</v>
      </c>
      <c r="T126" s="28">
        <v>0</v>
      </c>
      <c r="U126" s="28">
        <v>0</v>
      </c>
      <c r="V126" s="28">
        <v>0</v>
      </c>
      <c r="W126" s="28">
        <v>0</v>
      </c>
      <c r="X126" s="28">
        <v>0</v>
      </c>
      <c r="Y126" s="28">
        <v>0</v>
      </c>
      <c r="Z126" s="2">
        <f t="shared" si="8"/>
        <v>0</v>
      </c>
    </row>
    <row r="127" spans="1:26" x14ac:dyDescent="0.2">
      <c r="A127" t="s">
        <v>19</v>
      </c>
      <c r="B127" s="28">
        <v>0</v>
      </c>
      <c r="C127" s="28">
        <v>0</v>
      </c>
      <c r="D127" s="28">
        <v>0</v>
      </c>
      <c r="E127" s="28">
        <v>0</v>
      </c>
      <c r="F127" s="28">
        <v>0</v>
      </c>
      <c r="G127" s="28">
        <v>0</v>
      </c>
      <c r="H127" s="28">
        <v>0</v>
      </c>
      <c r="I127" s="28">
        <v>0</v>
      </c>
      <c r="J127" s="28">
        <v>0</v>
      </c>
      <c r="K127" s="28">
        <v>0</v>
      </c>
      <c r="L127" s="28">
        <v>0</v>
      </c>
      <c r="M127" s="28">
        <v>0</v>
      </c>
      <c r="N127" s="28">
        <v>0</v>
      </c>
      <c r="O127" s="28">
        <v>0</v>
      </c>
      <c r="P127" s="28">
        <v>0</v>
      </c>
      <c r="Q127" s="28">
        <v>0</v>
      </c>
      <c r="R127" s="28">
        <v>0</v>
      </c>
      <c r="S127" s="28">
        <v>0</v>
      </c>
      <c r="T127" s="28">
        <v>0</v>
      </c>
      <c r="U127" s="28">
        <v>0</v>
      </c>
      <c r="V127" s="28">
        <v>0</v>
      </c>
      <c r="W127" s="28">
        <v>0</v>
      </c>
      <c r="X127" s="28">
        <v>0</v>
      </c>
      <c r="Y127" s="28">
        <v>0</v>
      </c>
      <c r="Z127" s="2">
        <f t="shared" si="8"/>
        <v>0</v>
      </c>
    </row>
    <row r="128" spans="1:26" x14ac:dyDescent="0.2">
      <c r="A128" t="s">
        <v>20</v>
      </c>
      <c r="B128" s="28">
        <v>0</v>
      </c>
      <c r="C128" s="28">
        <v>0</v>
      </c>
      <c r="D128" s="28">
        <v>0</v>
      </c>
      <c r="E128" s="28">
        <v>0</v>
      </c>
      <c r="F128" s="28">
        <v>0</v>
      </c>
      <c r="G128" s="28">
        <v>0</v>
      </c>
      <c r="H128" s="28">
        <v>0</v>
      </c>
      <c r="I128" s="28">
        <v>0</v>
      </c>
      <c r="J128" s="28">
        <v>0</v>
      </c>
      <c r="K128" s="28">
        <v>0</v>
      </c>
      <c r="L128" s="28">
        <v>0</v>
      </c>
      <c r="M128" s="28">
        <v>0</v>
      </c>
      <c r="N128" s="28">
        <v>0</v>
      </c>
      <c r="O128" s="28">
        <v>0</v>
      </c>
      <c r="P128" s="28">
        <v>0</v>
      </c>
      <c r="Q128" s="28">
        <v>0</v>
      </c>
      <c r="R128" s="28">
        <v>0</v>
      </c>
      <c r="S128" s="28">
        <v>0</v>
      </c>
      <c r="T128" s="28">
        <v>0</v>
      </c>
      <c r="U128" s="28">
        <v>0</v>
      </c>
      <c r="V128" s="28">
        <v>0</v>
      </c>
      <c r="W128" s="28">
        <v>0</v>
      </c>
      <c r="X128" s="28">
        <v>0</v>
      </c>
      <c r="Y128" s="28">
        <v>0</v>
      </c>
      <c r="Z128" s="2">
        <f t="shared" si="8"/>
        <v>0</v>
      </c>
    </row>
    <row r="129" spans="1:26" x14ac:dyDescent="0.2">
      <c r="A129" t="s">
        <v>21</v>
      </c>
      <c r="B129" s="28">
        <v>0</v>
      </c>
      <c r="C129" s="28">
        <v>0</v>
      </c>
      <c r="D129" s="28">
        <v>0</v>
      </c>
      <c r="E129" s="28">
        <v>0</v>
      </c>
      <c r="F129" s="28">
        <v>0</v>
      </c>
      <c r="G129" s="28">
        <v>0</v>
      </c>
      <c r="H129" s="28">
        <v>0</v>
      </c>
      <c r="I129" s="28">
        <v>0</v>
      </c>
      <c r="J129" s="28">
        <v>0</v>
      </c>
      <c r="K129" s="28">
        <v>0</v>
      </c>
      <c r="L129" s="28">
        <v>0</v>
      </c>
      <c r="M129" s="28">
        <v>0</v>
      </c>
      <c r="N129" s="28">
        <v>0</v>
      </c>
      <c r="O129" s="28">
        <v>0</v>
      </c>
      <c r="P129" s="28">
        <v>0</v>
      </c>
      <c r="Q129" s="28">
        <v>0</v>
      </c>
      <c r="R129" s="28">
        <v>0</v>
      </c>
      <c r="S129" s="28">
        <v>0</v>
      </c>
      <c r="T129" s="28">
        <v>0</v>
      </c>
      <c r="U129" s="28">
        <v>0</v>
      </c>
      <c r="V129" s="28">
        <v>0</v>
      </c>
      <c r="W129" s="28">
        <v>0</v>
      </c>
      <c r="X129" s="28">
        <v>0</v>
      </c>
      <c r="Y129" s="28">
        <v>0</v>
      </c>
      <c r="Z129" s="2">
        <f t="shared" si="8"/>
        <v>0</v>
      </c>
    </row>
    <row r="130" spans="1:26" x14ac:dyDescent="0.2">
      <c r="A130" t="s">
        <v>22</v>
      </c>
      <c r="B130" s="28">
        <v>0</v>
      </c>
      <c r="C130" s="28">
        <v>0</v>
      </c>
      <c r="D130" s="28">
        <v>0</v>
      </c>
      <c r="E130" s="28">
        <v>0</v>
      </c>
      <c r="F130" s="28">
        <v>0</v>
      </c>
      <c r="G130" s="28">
        <v>0</v>
      </c>
      <c r="H130" s="28">
        <v>0</v>
      </c>
      <c r="I130" s="28">
        <v>0</v>
      </c>
      <c r="J130" s="28">
        <v>0</v>
      </c>
      <c r="K130" s="28">
        <v>0</v>
      </c>
      <c r="L130" s="28">
        <v>0</v>
      </c>
      <c r="M130" s="28">
        <v>0</v>
      </c>
      <c r="N130" s="28">
        <v>0</v>
      </c>
      <c r="O130" s="28">
        <v>0</v>
      </c>
      <c r="P130" s="28">
        <v>0</v>
      </c>
      <c r="Q130" s="28">
        <v>0</v>
      </c>
      <c r="R130" s="28">
        <v>0</v>
      </c>
      <c r="S130" s="28">
        <v>0</v>
      </c>
      <c r="T130" s="28">
        <v>0</v>
      </c>
      <c r="U130" s="28">
        <v>0</v>
      </c>
      <c r="V130" s="28">
        <v>0</v>
      </c>
      <c r="W130" s="28">
        <v>0</v>
      </c>
      <c r="X130" s="28">
        <v>0</v>
      </c>
      <c r="Y130" s="28">
        <v>0</v>
      </c>
      <c r="Z130" s="2">
        <f t="shared" si="8"/>
        <v>0</v>
      </c>
    </row>
    <row r="131" spans="1:26" x14ac:dyDescent="0.2">
      <c r="A131" t="s">
        <v>23</v>
      </c>
      <c r="B131" s="28">
        <v>0</v>
      </c>
      <c r="C131" s="28">
        <v>0</v>
      </c>
      <c r="D131" s="28">
        <v>0</v>
      </c>
      <c r="E131" s="28">
        <v>0</v>
      </c>
      <c r="F131" s="28">
        <v>0</v>
      </c>
      <c r="G131" s="28">
        <v>0</v>
      </c>
      <c r="H131" s="28">
        <v>0</v>
      </c>
      <c r="I131" s="28">
        <v>0</v>
      </c>
      <c r="J131" s="28">
        <v>0</v>
      </c>
      <c r="K131" s="28">
        <v>0</v>
      </c>
      <c r="L131" s="28">
        <v>0</v>
      </c>
      <c r="M131" s="28">
        <v>0</v>
      </c>
      <c r="N131" s="28">
        <v>0</v>
      </c>
      <c r="O131" s="28">
        <v>0</v>
      </c>
      <c r="P131" s="28">
        <v>0</v>
      </c>
      <c r="Q131" s="28">
        <v>0</v>
      </c>
      <c r="R131" s="28">
        <v>0</v>
      </c>
      <c r="S131" s="28">
        <v>0</v>
      </c>
      <c r="T131" s="28">
        <v>0</v>
      </c>
      <c r="U131" s="28">
        <v>0</v>
      </c>
      <c r="V131" s="28">
        <v>0</v>
      </c>
      <c r="W131" s="28">
        <v>0</v>
      </c>
      <c r="X131" s="28">
        <v>0</v>
      </c>
      <c r="Y131" s="28">
        <v>0</v>
      </c>
      <c r="Z131" s="2">
        <f t="shared" si="8"/>
        <v>0</v>
      </c>
    </row>
    <row r="132" spans="1:26" x14ac:dyDescent="0.2">
      <c r="A132" t="s">
        <v>24</v>
      </c>
      <c r="B132" s="28">
        <v>0</v>
      </c>
      <c r="C132" s="28">
        <v>0</v>
      </c>
      <c r="D132" s="28">
        <v>0</v>
      </c>
      <c r="E132" s="28">
        <v>0</v>
      </c>
      <c r="F132" s="28">
        <v>0</v>
      </c>
      <c r="G132" s="28">
        <v>0</v>
      </c>
      <c r="H132" s="28">
        <v>0</v>
      </c>
      <c r="I132" s="28">
        <v>0</v>
      </c>
      <c r="J132" s="28">
        <v>0</v>
      </c>
      <c r="K132" s="28">
        <v>0</v>
      </c>
      <c r="L132" s="28">
        <v>0</v>
      </c>
      <c r="M132" s="28">
        <v>0</v>
      </c>
      <c r="N132" s="28">
        <v>0</v>
      </c>
      <c r="O132" s="28">
        <v>0</v>
      </c>
      <c r="P132" s="28">
        <v>0</v>
      </c>
      <c r="Q132" s="28">
        <v>0</v>
      </c>
      <c r="R132" s="28">
        <v>0</v>
      </c>
      <c r="S132" s="28">
        <v>0</v>
      </c>
      <c r="T132" s="28">
        <v>0</v>
      </c>
      <c r="U132" s="28">
        <v>0</v>
      </c>
      <c r="V132" s="28">
        <v>0</v>
      </c>
      <c r="W132" s="28">
        <v>0</v>
      </c>
      <c r="X132" s="28">
        <v>0</v>
      </c>
      <c r="Y132" s="28">
        <v>0</v>
      </c>
      <c r="Z132" s="2">
        <f t="shared" si="8"/>
        <v>0</v>
      </c>
    </row>
    <row r="133" spans="1:26" x14ac:dyDescent="0.2">
      <c r="A133" t="s">
        <v>25</v>
      </c>
      <c r="B133" s="28">
        <v>0</v>
      </c>
      <c r="C133" s="28">
        <v>0</v>
      </c>
      <c r="D133" s="28">
        <v>0</v>
      </c>
      <c r="E133" s="28">
        <v>0</v>
      </c>
      <c r="F133" s="28">
        <v>0</v>
      </c>
      <c r="G133" s="28">
        <v>0</v>
      </c>
      <c r="H133" s="28">
        <v>0</v>
      </c>
      <c r="I133" s="28">
        <v>0</v>
      </c>
      <c r="J133" s="28">
        <v>0</v>
      </c>
      <c r="K133" s="28">
        <v>0</v>
      </c>
      <c r="L133" s="28">
        <v>0</v>
      </c>
      <c r="M133" s="28">
        <v>0</v>
      </c>
      <c r="N133" s="28">
        <v>0</v>
      </c>
      <c r="O133" s="28">
        <v>0</v>
      </c>
      <c r="P133" s="28">
        <v>0</v>
      </c>
      <c r="Q133" s="28">
        <v>0</v>
      </c>
      <c r="R133" s="28">
        <v>0</v>
      </c>
      <c r="S133" s="28">
        <v>0</v>
      </c>
      <c r="T133" s="28">
        <v>0</v>
      </c>
      <c r="U133" s="28">
        <v>0</v>
      </c>
      <c r="V133" s="28">
        <v>0</v>
      </c>
      <c r="W133" s="28">
        <v>0</v>
      </c>
      <c r="X133" s="28">
        <v>0</v>
      </c>
      <c r="Y133" s="28">
        <v>0</v>
      </c>
      <c r="Z133" s="2">
        <f t="shared" si="8"/>
        <v>0</v>
      </c>
    </row>
    <row r="134" spans="1:26" x14ac:dyDescent="0.2">
      <c r="A134" t="s">
        <v>50</v>
      </c>
      <c r="B134" s="2">
        <f t="shared" ref="B134:Z134" si="9">SUM(B111:B133)</f>
        <v>0</v>
      </c>
      <c r="C134" s="2">
        <f t="shared" si="9"/>
        <v>0</v>
      </c>
      <c r="D134" s="2">
        <f t="shared" si="9"/>
        <v>0</v>
      </c>
      <c r="E134" s="2">
        <f t="shared" si="9"/>
        <v>0</v>
      </c>
      <c r="F134" s="2">
        <f t="shared" si="9"/>
        <v>0</v>
      </c>
      <c r="G134" s="2">
        <f t="shared" si="9"/>
        <v>0</v>
      </c>
      <c r="H134" s="2">
        <f t="shared" si="9"/>
        <v>0</v>
      </c>
      <c r="I134" s="2">
        <f t="shared" si="9"/>
        <v>0</v>
      </c>
      <c r="J134" s="2">
        <f t="shared" si="9"/>
        <v>0</v>
      </c>
      <c r="K134" s="2">
        <f t="shared" si="9"/>
        <v>28980.653325974941</v>
      </c>
      <c r="L134" s="2">
        <f t="shared" si="9"/>
        <v>0</v>
      </c>
      <c r="M134" s="2">
        <f t="shared" si="9"/>
        <v>16827.613596916199</v>
      </c>
      <c r="N134" s="2">
        <f t="shared" si="9"/>
        <v>4363.2858306728303</v>
      </c>
      <c r="O134" s="2">
        <f t="shared" si="9"/>
        <v>25432.957384463865</v>
      </c>
      <c r="P134" s="2">
        <f t="shared" si="9"/>
        <v>33311.354477513582</v>
      </c>
      <c r="Q134" s="2">
        <f t="shared" si="9"/>
        <v>16744.412418697029</v>
      </c>
      <c r="R134" s="2">
        <f t="shared" si="9"/>
        <v>0</v>
      </c>
      <c r="S134" s="2">
        <f t="shared" si="9"/>
        <v>0</v>
      </c>
      <c r="T134" s="2">
        <f t="shared" si="9"/>
        <v>0</v>
      </c>
      <c r="U134" s="2">
        <f t="shared" si="9"/>
        <v>0</v>
      </c>
      <c r="V134" s="2">
        <f t="shared" si="9"/>
        <v>0</v>
      </c>
      <c r="W134" s="2">
        <f t="shared" si="9"/>
        <v>0</v>
      </c>
      <c r="X134" s="2">
        <f t="shared" si="9"/>
        <v>0</v>
      </c>
      <c r="Y134" s="2">
        <f t="shared" si="9"/>
        <v>0</v>
      </c>
      <c r="Z134" s="2">
        <f t="shared" si="9"/>
        <v>125660.27703423845</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5">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
        <f t="shared" ref="Z138:Z160" si="10">SUM(B138:Y138)</f>
        <v>0</v>
      </c>
    </row>
    <row r="139" spans="1:26" x14ac:dyDescent="0.2">
      <c r="A139" t="s">
        <v>4</v>
      </c>
      <c r="B139" s="25">
        <v>0</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
        <f t="shared" si="10"/>
        <v>0</v>
      </c>
    </row>
    <row r="140" spans="1:26" x14ac:dyDescent="0.2">
      <c r="A140" t="s">
        <v>5</v>
      </c>
      <c r="B140" s="25">
        <v>0</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c r="W140" s="25">
        <v>0</v>
      </c>
      <c r="X140" s="25">
        <v>0</v>
      </c>
      <c r="Y140" s="25">
        <v>0</v>
      </c>
      <c r="Z140" s="2">
        <f t="shared" si="10"/>
        <v>0</v>
      </c>
    </row>
    <row r="141" spans="1:26" x14ac:dyDescent="0.2">
      <c r="A141" t="s">
        <v>6</v>
      </c>
      <c r="B141" s="25">
        <v>0</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
        <f t="shared" si="10"/>
        <v>0</v>
      </c>
    </row>
    <row r="142" spans="1:26" x14ac:dyDescent="0.2">
      <c r="A142" t="s">
        <v>7</v>
      </c>
      <c r="B142" s="25">
        <v>0</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
        <f t="shared" si="10"/>
        <v>0</v>
      </c>
    </row>
    <row r="143" spans="1:26" x14ac:dyDescent="0.2">
      <c r="A143" t="s">
        <v>8</v>
      </c>
      <c r="B143" s="25">
        <v>0</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
        <f t="shared" si="10"/>
        <v>0</v>
      </c>
    </row>
    <row r="144" spans="1:26" x14ac:dyDescent="0.2">
      <c r="A144" t="s">
        <v>9</v>
      </c>
      <c r="B144" s="25">
        <v>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
        <f t="shared" si="10"/>
        <v>0</v>
      </c>
    </row>
    <row r="145" spans="1:26" x14ac:dyDescent="0.2">
      <c r="A145" t="s">
        <v>10</v>
      </c>
      <c r="B145" s="25">
        <v>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
        <f t="shared" si="10"/>
        <v>0</v>
      </c>
    </row>
    <row r="146" spans="1:26" x14ac:dyDescent="0.2">
      <c r="A146" t="s">
        <v>11</v>
      </c>
      <c r="B146" s="25">
        <v>0</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
        <f t="shared" si="10"/>
        <v>0</v>
      </c>
    </row>
    <row r="147" spans="1:26" x14ac:dyDescent="0.2">
      <c r="A147" t="s">
        <v>12</v>
      </c>
      <c r="B147" s="25">
        <v>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
        <f t="shared" si="10"/>
        <v>0</v>
      </c>
    </row>
    <row r="148" spans="1:26" x14ac:dyDescent="0.2">
      <c r="A148" t="s">
        <v>13</v>
      </c>
      <c r="B148" s="25">
        <v>0</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
        <f t="shared" si="10"/>
        <v>0</v>
      </c>
    </row>
    <row r="149" spans="1:26" x14ac:dyDescent="0.2">
      <c r="A149" t="s">
        <v>14</v>
      </c>
      <c r="B149" s="25">
        <v>0</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
        <f t="shared" si="10"/>
        <v>0</v>
      </c>
    </row>
    <row r="150" spans="1:26" x14ac:dyDescent="0.2">
      <c r="A150" t="s">
        <v>15</v>
      </c>
      <c r="B150" s="25">
        <v>0</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
        <f t="shared" si="10"/>
        <v>0</v>
      </c>
    </row>
    <row r="151" spans="1:26" x14ac:dyDescent="0.2">
      <c r="A151" t="s">
        <v>16</v>
      </c>
      <c r="B151" s="25">
        <v>0</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
        <f t="shared" si="10"/>
        <v>0</v>
      </c>
    </row>
    <row r="152" spans="1:26" x14ac:dyDescent="0.2">
      <c r="A152" t="s">
        <v>17</v>
      </c>
      <c r="B152" s="25">
        <v>0</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
        <f t="shared" si="10"/>
        <v>0</v>
      </c>
    </row>
    <row r="153" spans="1:26" x14ac:dyDescent="0.2">
      <c r="A153" t="s">
        <v>18</v>
      </c>
      <c r="B153" s="25">
        <v>0</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
        <f t="shared" si="10"/>
        <v>0</v>
      </c>
    </row>
    <row r="154" spans="1:26" x14ac:dyDescent="0.2">
      <c r="A154" t="s">
        <v>19</v>
      </c>
      <c r="B154" s="25">
        <v>0</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
        <f t="shared" si="10"/>
        <v>0</v>
      </c>
    </row>
    <row r="155" spans="1:26" x14ac:dyDescent="0.2">
      <c r="A155" t="s">
        <v>20</v>
      </c>
      <c r="B155" s="25">
        <v>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
        <f t="shared" si="10"/>
        <v>0</v>
      </c>
    </row>
    <row r="156" spans="1:26" x14ac:dyDescent="0.2">
      <c r="A156" t="s">
        <v>21</v>
      </c>
      <c r="B156" s="25">
        <v>0</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
        <f t="shared" si="10"/>
        <v>0</v>
      </c>
    </row>
    <row r="157" spans="1:26" x14ac:dyDescent="0.2">
      <c r="A157" t="s">
        <v>22</v>
      </c>
      <c r="B157" s="25">
        <v>0</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
        <f t="shared" si="10"/>
        <v>0</v>
      </c>
    </row>
    <row r="158" spans="1:26" x14ac:dyDescent="0.2">
      <c r="A158" t="s">
        <v>23</v>
      </c>
      <c r="B158" s="25">
        <v>0</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
        <f t="shared" si="10"/>
        <v>0</v>
      </c>
    </row>
    <row r="159" spans="1:26" x14ac:dyDescent="0.2">
      <c r="A159" t="s">
        <v>24</v>
      </c>
      <c r="B159" s="25">
        <v>0</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
        <f t="shared" si="10"/>
        <v>0</v>
      </c>
    </row>
    <row r="160" spans="1:26" x14ac:dyDescent="0.2">
      <c r="A160" t="s">
        <v>25</v>
      </c>
      <c r="B160" s="25">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activeCell="A22" sqref="A22"/>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33">
        <v>483.39432000000238</v>
      </c>
      <c r="C3" s="31">
        <v>0</v>
      </c>
      <c r="D3" s="31">
        <v>25247.020799999995</v>
      </c>
      <c r="E3" s="31">
        <v>585.56220000000121</v>
      </c>
      <c r="F3" s="31">
        <v>8674.3709999999919</v>
      </c>
      <c r="G3" s="31">
        <v>2513.2877999999905</v>
      </c>
      <c r="H3" s="31">
        <v>85650.854765098207</v>
      </c>
      <c r="I3" s="31">
        <v>4120.3851360000072</v>
      </c>
      <c r="J3" s="31">
        <v>9113.9040000000095</v>
      </c>
      <c r="K3" s="31">
        <v>15410.414612547023</v>
      </c>
      <c r="L3" s="31">
        <v>0</v>
      </c>
      <c r="M3" s="31">
        <v>11452.788960000002</v>
      </c>
      <c r="N3" s="31">
        <v>147.16800000000006</v>
      </c>
      <c r="O3" s="31">
        <v>0</v>
      </c>
      <c r="P3" s="31">
        <v>36415.687919999975</v>
      </c>
      <c r="Q3" s="31">
        <v>21023.684640000007</v>
      </c>
      <c r="R3" s="31">
        <v>142885.90176000004</v>
      </c>
      <c r="S3" s="31">
        <v>508.07999999999726</v>
      </c>
      <c r="T3" s="31">
        <v>40483.656708116061</v>
      </c>
      <c r="U3" s="31">
        <v>93241.464087242231</v>
      </c>
      <c r="V3" s="31">
        <v>322.63079999999826</v>
      </c>
      <c r="W3" s="31">
        <v>80835.528000000762</v>
      </c>
      <c r="X3" s="31">
        <v>17440.576471296732</v>
      </c>
      <c r="Y3" s="37">
        <v>1454.5822320000038</v>
      </c>
      <c r="Z3" s="20">
        <f>SUM(B3:Y3)</f>
        <v>598010.94421230105</v>
      </c>
    </row>
    <row r="4" spans="1:26" x14ac:dyDescent="0.2">
      <c r="A4" t="s">
        <v>62</v>
      </c>
      <c r="B4" s="32">
        <v>483.37981300000001</v>
      </c>
      <c r="C4" s="29">
        <v>0</v>
      </c>
      <c r="D4" s="29">
        <v>24853.731571</v>
      </c>
      <c r="E4" s="29">
        <v>585.54006200000003</v>
      </c>
      <c r="F4" s="29">
        <v>8673.4475390000007</v>
      </c>
      <c r="G4" s="29">
        <v>2512.6735940000003</v>
      </c>
      <c r="H4" s="29">
        <v>81097.944859999974</v>
      </c>
      <c r="I4" s="29">
        <v>4120.0291100000004</v>
      </c>
      <c r="J4" s="29">
        <v>8994.8591880000004</v>
      </c>
      <c r="K4" s="29">
        <v>13537.789934999997</v>
      </c>
      <c r="L4" s="29">
        <v>0</v>
      </c>
      <c r="M4" s="29">
        <v>11449.303994999998</v>
      </c>
      <c r="N4" s="29">
        <v>147.14217199999999</v>
      </c>
      <c r="O4" s="29">
        <v>0</v>
      </c>
      <c r="P4" s="29">
        <v>2127.977719</v>
      </c>
      <c r="Q4" s="29">
        <v>21020.846665000005</v>
      </c>
      <c r="R4" s="29">
        <v>142442.27412799996</v>
      </c>
      <c r="S4" s="29">
        <v>507.91</v>
      </c>
      <c r="T4" s="29">
        <v>39430.781062999995</v>
      </c>
      <c r="U4" s="29">
        <v>89528.728443999993</v>
      </c>
      <c r="V4" s="29">
        <v>321.77979699999997</v>
      </c>
      <c r="W4" s="29">
        <v>5815.2740940000003</v>
      </c>
      <c r="X4" s="29">
        <v>16912.323598999999</v>
      </c>
      <c r="Y4" s="35">
        <v>1429.7923619999999</v>
      </c>
      <c r="Z4" s="20">
        <f t="shared" ref="Z4:Z5" si="0">SUM(B4:Y4)</f>
        <v>475993.52970999986</v>
      </c>
    </row>
    <row r="5" spans="1:26" x14ac:dyDescent="0.2">
      <c r="A5" t="s">
        <v>63</v>
      </c>
      <c r="B5" s="30">
        <v>0</v>
      </c>
      <c r="C5" s="34">
        <v>0</v>
      </c>
      <c r="D5" s="34">
        <v>0</v>
      </c>
      <c r="E5" s="34">
        <v>0</v>
      </c>
      <c r="F5" s="34">
        <v>0</v>
      </c>
      <c r="G5" s="34">
        <v>0</v>
      </c>
      <c r="H5" s="34">
        <v>0</v>
      </c>
      <c r="I5" s="34">
        <v>0</v>
      </c>
      <c r="J5" s="34">
        <v>0</v>
      </c>
      <c r="K5" s="34">
        <v>1870.1367499999999</v>
      </c>
      <c r="L5" s="34">
        <v>0</v>
      </c>
      <c r="M5" s="34">
        <v>0</v>
      </c>
      <c r="N5" s="34">
        <v>0</v>
      </c>
      <c r="O5" s="34">
        <v>0</v>
      </c>
      <c r="P5" s="34">
        <v>34273.35</v>
      </c>
      <c r="Q5" s="34">
        <v>0</v>
      </c>
      <c r="R5" s="34">
        <v>0</v>
      </c>
      <c r="S5" s="34">
        <v>0</v>
      </c>
      <c r="T5" s="34">
        <v>0</v>
      </c>
      <c r="U5" s="34">
        <v>0</v>
      </c>
      <c r="V5" s="34">
        <v>0</v>
      </c>
      <c r="W5" s="34">
        <v>55858.476000000002</v>
      </c>
      <c r="X5" s="34">
        <v>0</v>
      </c>
      <c r="Y5" s="36">
        <v>0</v>
      </c>
      <c r="Z5" s="20">
        <f t="shared" si="0"/>
        <v>92001.962750000006</v>
      </c>
    </row>
    <row r="6" spans="1:26" x14ac:dyDescent="0.2">
      <c r="A6" t="s">
        <v>55</v>
      </c>
      <c r="B6" s="2">
        <f>B3-B4-B5</f>
        <v>1.4507000002367931E-2</v>
      </c>
      <c r="C6" s="2">
        <f t="shared" ref="C6:Y6" si="1">C3-C4-C5</f>
        <v>0</v>
      </c>
      <c r="D6" s="2">
        <f t="shared" si="1"/>
        <v>393.28922899999452</v>
      </c>
      <c r="E6" s="2">
        <f t="shared" si="1"/>
        <v>2.2138000001177716E-2</v>
      </c>
      <c r="F6" s="2">
        <f t="shared" si="1"/>
        <v>0.92346099999122089</v>
      </c>
      <c r="G6" s="2">
        <f t="shared" si="1"/>
        <v>0.61420599999019032</v>
      </c>
      <c r="H6" s="2">
        <f t="shared" si="1"/>
        <v>4552.9099050982331</v>
      </c>
      <c r="I6" s="2">
        <f t="shared" si="1"/>
        <v>0.35602600000675011</v>
      </c>
      <c r="J6" s="2">
        <f t="shared" si="1"/>
        <v>119.04481200000919</v>
      </c>
      <c r="K6" s="2">
        <f t="shared" si="1"/>
        <v>2.487927547026402</v>
      </c>
      <c r="L6" s="2">
        <f t="shared" si="1"/>
        <v>0</v>
      </c>
      <c r="M6" s="2">
        <f t="shared" si="1"/>
        <v>3.4849650000032852</v>
      </c>
      <c r="N6" s="2">
        <f t="shared" si="1"/>
        <v>2.5828000000075235E-2</v>
      </c>
      <c r="O6" s="2">
        <f t="shared" si="1"/>
        <v>0</v>
      </c>
      <c r="P6" s="2">
        <f t="shared" si="1"/>
        <v>14.36020099997404</v>
      </c>
      <c r="Q6" s="2">
        <f t="shared" si="1"/>
        <v>2.8379750000021886</v>
      </c>
      <c r="R6" s="2">
        <f t="shared" si="1"/>
        <v>443.62763200007612</v>
      </c>
      <c r="S6" s="2">
        <f t="shared" si="1"/>
        <v>0.16999999999723059</v>
      </c>
      <c r="T6" s="2">
        <f t="shared" si="1"/>
        <v>1052.8756451160662</v>
      </c>
      <c r="U6" s="2">
        <f t="shared" si="1"/>
        <v>3712.7356432422384</v>
      </c>
      <c r="V6" s="2">
        <f t="shared" si="1"/>
        <v>0.85100299999828621</v>
      </c>
      <c r="W6" s="2">
        <f t="shared" si="1"/>
        <v>19161.777906000752</v>
      </c>
      <c r="X6" s="2">
        <f t="shared" si="1"/>
        <v>528.25287229673268</v>
      </c>
      <c r="Y6" s="2">
        <f t="shared" si="1"/>
        <v>24.78987000000393</v>
      </c>
      <c r="Z6" s="20">
        <f>Z3-Z4-Z5</f>
        <v>30015.451752301189</v>
      </c>
    </row>
    <row r="8" spans="1:26" x14ac:dyDescent="0.2">
      <c r="B8" s="2"/>
      <c r="C8" s="2"/>
      <c r="D8" s="2"/>
      <c r="E8" s="2"/>
      <c r="F8" s="2"/>
      <c r="G8" s="2"/>
      <c r="H8" s="2"/>
      <c r="I8" s="2"/>
      <c r="J8" s="2"/>
      <c r="K8" s="2"/>
      <c r="L8" s="2"/>
      <c r="M8" s="2"/>
      <c r="N8" s="2"/>
      <c r="O8" s="2"/>
      <c r="P8" s="2"/>
      <c r="Q8" s="2"/>
      <c r="R8" s="2"/>
      <c r="S8" s="2"/>
      <c r="T8" s="2"/>
      <c r="U8" s="2"/>
      <c r="V8" s="2"/>
      <c r="W8" s="2"/>
      <c r="X8" s="2"/>
      <c r="Y8" s="2"/>
      <c r="Z8" s="2"/>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cmorris</cp:lastModifiedBy>
  <cp:lastPrinted>2012-09-17T19:33:35Z</cp:lastPrinted>
  <dcterms:created xsi:type="dcterms:W3CDTF">2012-08-31T17:45:14Z</dcterms:created>
  <dcterms:modified xsi:type="dcterms:W3CDTF">2012-10-09T11:52:34Z</dcterms:modified>
</cp:coreProperties>
</file>